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s\Desktop\131313131313131313131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externalReferences>
    <externalReference r:id="rId3"/>
    <externalReference r:id="rId4"/>
  </externalReferences>
  <calcPr calcId="162913"/>
</workbook>
</file>

<file path=xl/calcChain.xml><?xml version="1.0" encoding="utf-8"?>
<calcChain xmlns="http://schemas.openxmlformats.org/spreadsheetml/2006/main">
  <c r="J13" i="1" l="1"/>
  <c r="J14" i="1"/>
  <c r="J15" i="1"/>
  <c r="J17" i="1"/>
  <c r="J20" i="1"/>
  <c r="J22" i="1"/>
  <c r="I13" i="1"/>
  <c r="I14" i="1"/>
  <c r="I15" i="1"/>
  <c r="I17" i="1"/>
  <c r="I20" i="1"/>
  <c r="I22" i="1"/>
  <c r="H13" i="1"/>
  <c r="H14" i="1"/>
  <c r="H15" i="1"/>
  <c r="H17" i="1"/>
  <c r="H20" i="1"/>
  <c r="H22" i="1"/>
  <c r="G13" i="1"/>
  <c r="G14" i="1"/>
  <c r="G15" i="1"/>
  <c r="G17" i="1"/>
  <c r="G20" i="1"/>
  <c r="G22" i="1"/>
  <c r="C13" i="1"/>
  <c r="C14" i="1"/>
  <c r="C15" i="1"/>
  <c r="C17" i="1"/>
  <c r="C20" i="1"/>
  <c r="E22" i="1"/>
  <c r="E13" i="1"/>
  <c r="E14" i="1"/>
  <c r="E15" i="1"/>
  <c r="E17" i="1"/>
  <c r="E20" i="1"/>
  <c r="D13" i="1"/>
  <c r="D14" i="1"/>
  <c r="D15" i="1"/>
  <c r="D17" i="1"/>
  <c r="D20" i="1"/>
  <c r="B13" i="1"/>
  <c r="B14" i="1"/>
  <c r="B15" i="1"/>
  <c r="B16" i="1"/>
  <c r="B17" i="1"/>
  <c r="B18" i="1"/>
  <c r="B19" i="1"/>
  <c r="B20" i="1"/>
  <c r="J4" i="1"/>
  <c r="J5" i="1"/>
  <c r="J6" i="1"/>
  <c r="J7" i="1"/>
  <c r="J9" i="1"/>
  <c r="I4" i="1"/>
  <c r="I5" i="1"/>
  <c r="I6" i="1"/>
  <c r="I7" i="1"/>
  <c r="I9" i="1"/>
  <c r="H4" i="1"/>
  <c r="H5" i="1"/>
  <c r="H6" i="1"/>
  <c r="H7" i="1"/>
  <c r="H9" i="1"/>
  <c r="G4" i="1"/>
  <c r="G5" i="1"/>
  <c r="G6" i="1"/>
  <c r="G7" i="1"/>
  <c r="G9" i="1"/>
  <c r="E4" i="1"/>
  <c r="E5" i="1"/>
  <c r="E6" i="1"/>
  <c r="E7" i="1"/>
  <c r="E9" i="1"/>
  <c r="C4" i="1"/>
  <c r="C5" i="1"/>
  <c r="C6" i="1"/>
  <c r="C7" i="1"/>
  <c r="D4" i="1"/>
  <c r="D5" i="1"/>
  <c r="D6" i="1"/>
  <c r="D7" i="1"/>
  <c r="B4" i="1"/>
  <c r="B5" i="1"/>
  <c r="B6" i="1"/>
  <c r="B7" i="1"/>
  <c r="B3" i="1" l="1"/>
  <c r="C3" i="1"/>
  <c r="D3" i="1"/>
  <c r="E3" i="1"/>
  <c r="F3" i="1"/>
  <c r="G3" i="1"/>
  <c r="H3" i="1"/>
  <c r="I3" i="1"/>
  <c r="J3" i="1"/>
  <c r="F4" i="1"/>
  <c r="F5" i="1"/>
  <c r="F6" i="1"/>
  <c r="F7" i="1"/>
  <c r="B9" i="1"/>
  <c r="B10" i="1"/>
  <c r="B11" i="1"/>
  <c r="B12" i="1"/>
  <c r="F14" i="1"/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E18" i="2"/>
  <c r="C18" i="2"/>
  <c r="J10" i="2"/>
  <c r="I10" i="2"/>
  <c r="H10" i="2"/>
  <c r="G10" i="2"/>
  <c r="E10" i="2"/>
  <c r="E24" i="2" l="1"/>
  <c r="G24" i="2"/>
</calcChain>
</file>

<file path=xl/sharedStrings.xml><?xml version="1.0" encoding="utf-8"?>
<sst xmlns="http://schemas.openxmlformats.org/spreadsheetml/2006/main" count="43" uniqueCount="35">
  <si>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</si>
  <si>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</si>
  <si>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</si>
  <si>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</si>
  <si>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</si>
  <si>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</si>
  <si>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</si>
  <si>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</si>
  <si>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</si>
  <si>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</si>
  <si>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</si>
  <si>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</si>
  <si>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</si>
  <si>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</si>
  <si>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</si>
  <si>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</si>
  <si>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чай с сахаром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</si>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</sst>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2" fontId="1" fillId="2" borderId="4" xfId="0" applyNumberFormat="1" applyFont="1" applyFill="1" applyBorder="1" applyAlignment="1">
      <alignment horizontal="right"/>
    </xf>
    <xf numFmtId="1" fontId="1" fillId="2" borderId="4" xfId="0" applyNumberFormat="1" applyFont="1" applyFill="1" applyBorder="1" applyAlignment="1">
      <alignment horizontal="right"/>
    </xf>
    <xf numFmtId="0" fontId="1" fillId="0" borderId="29" xfId="0" applyFont="1" applyBorder="1"/>
    <xf numFmtId="0" fontId="1" fillId="2" borderId="29" xfId="0" applyFont="1" applyFill="1" applyBorder="1"/>
    <xf numFmtId="0" fontId="1" fillId="2" borderId="29" xfId="0" applyFont="1" applyFill="1" applyBorder="1" applyAlignment="1">
      <alignment wrapText="1"/>
    </xf>
    <xf numFmtId="2" fontId="1" fillId="2" borderId="29" xfId="0" applyNumberFormat="1" applyFont="1" applyFill="1" applyBorder="1"/>
    <xf numFmtId="2" fontId="1" fillId="2" borderId="29" xfId="0" applyNumberFormat="1" applyFont="1" applyFill="1" applyBorder="1" applyAlignment="1"/>
    <xf numFmtId="0" fontId="0" fillId="0" borderId="29" xfId="0" applyFont="1" applyBorder="1" applyAlignment="1"/>
    <xf numFmtId="2" fontId="0" fillId="0" borderId="29" xfId="0" applyNumberFormat="1" applyFont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2024-2025%20&#1075;&#1086;&#1076;/&#1053;&#1086;&#1074;&#1072;&#1103;%20&#1087;&#1072;&#1087;&#1082;&#1072;%20(5)/1%20&#1089;&#1077;&#1085;&#1090;&#1103;&#1073;&#1088;&#1103;%202019/2016-2017/2015-2016/&#1089;%20&#1076;&#1080;&#1089;&#1082;&#1072;%20&#1089;/&#1056;&#1040;&#1047;&#1053;&#1054;&#1045;/Downloads/&#1092;&#1091;&#1076;%20%203%20&#1096;&#1082;&#1086;&#1083;&#1072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wnloads/tm2025-sm%20(1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  <sheetName val="2"/>
      <sheetName val="3"/>
      <sheetName val="4"/>
      <sheetName val="5"/>
      <sheetName val="6"/>
      <sheetName val="7"/>
      <sheetName val="8"/>
      <sheetName val="9"/>
      <sheetName val="10"/>
    </sheetNames>
    <sheetDataSet>
      <sheetData sheetId="0"/>
      <sheetData sheetId="1"/>
      <sheetData sheetId="2"/>
      <sheetData sheetId="3">
        <row r="3">
          <cell r="B3" t="str">
            <v>Раздел</v>
          </cell>
          <cell r="C3" t="str">
            <v>№ рец.</v>
          </cell>
          <cell r="D3" t="str">
            <v>Блюдо</v>
          </cell>
          <cell r="E3" t="str">
            <v>Выход, г</v>
          </cell>
          <cell r="F3" t="str">
            <v>Цена</v>
          </cell>
          <cell r="G3" t="str">
            <v>Калорийность</v>
          </cell>
          <cell r="H3" t="str">
            <v>Белки</v>
          </cell>
          <cell r="I3" t="str">
            <v>Жиры</v>
          </cell>
          <cell r="J3" t="str">
            <v>Углеводы</v>
          </cell>
        </row>
        <row r="4">
          <cell r="F4">
            <v>82.5</v>
          </cell>
        </row>
        <row r="11">
          <cell r="B11" t="str">
            <v>фрукты</v>
          </cell>
        </row>
        <row r="14">
          <cell r="F14">
            <v>93.5</v>
          </cell>
        </row>
      </sheetData>
      <sheetData sheetId="4"/>
      <sheetData sheetId="5"/>
      <sheetData sheetId="6"/>
      <sheetData sheetId="7"/>
      <sheetData sheetId="8"/>
      <sheetData sheetId="9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6">
          <cell r="D6" t="str">
            <v>гор.блюдо</v>
          </cell>
          <cell r="E6" t="str">
            <v>Макаронные изделия отварные</v>
          </cell>
          <cell r="F6">
            <v>155</v>
          </cell>
          <cell r="G6">
            <v>6</v>
          </cell>
          <cell r="H6">
            <v>4</v>
          </cell>
          <cell r="I6">
            <v>33</v>
          </cell>
          <cell r="J6">
            <v>192</v>
          </cell>
          <cell r="K6">
            <v>332</v>
          </cell>
        </row>
        <row r="7">
          <cell r="D7" t="str">
            <v>гор.напиток</v>
          </cell>
          <cell r="E7" t="str">
            <v>Какао с молоком</v>
          </cell>
          <cell r="F7">
            <v>200</v>
          </cell>
          <cell r="G7">
            <v>3</v>
          </cell>
          <cell r="H7">
            <v>3</v>
          </cell>
          <cell r="I7">
            <v>14</v>
          </cell>
          <cell r="J7">
            <v>94</v>
          </cell>
          <cell r="K7">
            <v>289</v>
          </cell>
        </row>
        <row r="8">
          <cell r="D8" t="str">
            <v>хлеб</v>
          </cell>
          <cell r="E8" t="str">
            <v>Хлеб пшеничный, обогащенный (для детского питания)</v>
          </cell>
          <cell r="F8">
            <v>60</v>
          </cell>
          <cell r="G8">
            <v>4</v>
          </cell>
          <cell r="H8">
            <v>1</v>
          </cell>
          <cell r="I8">
            <v>29</v>
          </cell>
          <cell r="J8">
            <v>146</v>
          </cell>
          <cell r="K8">
            <v>114</v>
          </cell>
        </row>
        <row r="9">
          <cell r="D9" t="str">
            <v>2 блюдо</v>
          </cell>
          <cell r="E9" t="str">
            <v>Котлеты куриные с томатным соусом</v>
          </cell>
          <cell r="F9">
            <v>100</v>
          </cell>
          <cell r="G9">
            <v>11</v>
          </cell>
          <cell r="H9">
            <v>14</v>
          </cell>
          <cell r="I9">
            <v>9</v>
          </cell>
          <cell r="J9">
            <v>203</v>
          </cell>
          <cell r="K9">
            <v>4</v>
          </cell>
        </row>
        <row r="11">
          <cell r="F11">
            <v>515</v>
          </cell>
          <cell r="G11">
            <v>24</v>
          </cell>
          <cell r="H11">
            <v>22</v>
          </cell>
          <cell r="I11">
            <v>85</v>
          </cell>
          <cell r="J11">
            <v>635</v>
          </cell>
        </row>
        <row r="12">
          <cell r="D12" t="str">
            <v>закуска</v>
          </cell>
          <cell r="E12" t="str">
            <v>Суп картофельный с лапшой домашней</v>
          </cell>
          <cell r="F12">
            <v>200</v>
          </cell>
          <cell r="G12">
            <v>2</v>
          </cell>
          <cell r="H12">
            <v>6</v>
          </cell>
          <cell r="I12">
            <v>11</v>
          </cell>
          <cell r="J12">
            <v>124</v>
          </cell>
          <cell r="K12">
            <v>140</v>
          </cell>
        </row>
        <row r="13">
          <cell r="D13" t="str">
            <v>2 блюдо</v>
          </cell>
          <cell r="E13" t="str">
            <v>Гуляш из мяса птицы с соусом</v>
          </cell>
          <cell r="F13">
            <v>90</v>
          </cell>
          <cell r="G13">
            <v>14</v>
          </cell>
          <cell r="H13">
            <v>15</v>
          </cell>
          <cell r="I13">
            <v>5</v>
          </cell>
          <cell r="J13">
            <v>232</v>
          </cell>
          <cell r="K13">
            <v>33</v>
          </cell>
        </row>
        <row r="14">
          <cell r="D14" t="str">
            <v>гарнир</v>
          </cell>
          <cell r="E14" t="str">
            <v>Рис припущенный</v>
          </cell>
          <cell r="F14">
            <v>150</v>
          </cell>
          <cell r="G14">
            <v>4</v>
          </cell>
          <cell r="H14">
            <v>6</v>
          </cell>
          <cell r="I14">
            <v>37</v>
          </cell>
          <cell r="J14">
            <v>219</v>
          </cell>
          <cell r="K14">
            <v>332</v>
          </cell>
        </row>
        <row r="15">
          <cell r="D15" t="str">
            <v>гарнир</v>
          </cell>
        </row>
        <row r="16">
          <cell r="D16" t="str">
            <v>хлеб бел.</v>
          </cell>
          <cell r="E16" t="str">
            <v>Хлеб пшеничный, обогащенный (для детского питания)</v>
          </cell>
          <cell r="F16">
            <v>60</v>
          </cell>
          <cell r="G16">
            <v>4</v>
          </cell>
          <cell r="H16">
            <v>1</v>
          </cell>
          <cell r="I16">
            <v>29</v>
          </cell>
          <cell r="J16">
            <v>146</v>
          </cell>
          <cell r="K16">
            <v>114</v>
          </cell>
        </row>
        <row r="17">
          <cell r="D17" t="str">
            <v>хлеб бел.</v>
          </cell>
        </row>
        <row r="18">
          <cell r="D18" t="str">
            <v>хлеб черн.</v>
          </cell>
        </row>
        <row r="19">
          <cell r="D19" t="str">
            <v>сладкое</v>
          </cell>
          <cell r="E19" t="str">
            <v>Компот из свежих плодов</v>
          </cell>
          <cell r="F19">
            <v>200</v>
          </cell>
          <cell r="G19">
            <v>0</v>
          </cell>
          <cell r="H19">
            <v>0</v>
          </cell>
          <cell r="I19">
            <v>18</v>
          </cell>
          <cell r="J19">
            <v>74</v>
          </cell>
          <cell r="K19">
            <v>5</v>
          </cell>
        </row>
        <row r="21">
          <cell r="G21">
            <v>24</v>
          </cell>
          <cell r="H21">
            <v>28</v>
          </cell>
          <cell r="I21">
            <v>100</v>
          </cell>
          <cell r="J21">
            <v>795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K19" sqref="K19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66">
        <v>45929</v>
      </c>
    </row>
    <row r="2" spans="1:10" ht="7.5" customHeight="1" x14ac:dyDescent="0.25"/>
    <row r="3" spans="1:10" x14ac:dyDescent="0.25">
      <c r="A3" s="3" t="s">
        <v>4</v>
      </c>
      <c r="B3" s="4" t="str">
        <f>'[1]4'!B3</f>
        <v>Раздел</v>
      </c>
      <c r="C3" s="4" t="str">
        <f>'[1]4'!C3</f>
        <v>№ рец.</v>
      </c>
      <c r="D3" s="4" t="str">
        <f>'[1]4'!D3</f>
        <v>Блюдо</v>
      </c>
      <c r="E3" s="4" t="str">
        <f>'[1]4'!E3</f>
        <v>Выход, г</v>
      </c>
      <c r="F3" s="4" t="str">
        <f>'[1]4'!F3</f>
        <v>Цена</v>
      </c>
      <c r="G3" s="4" t="str">
        <f>'[1]4'!G3</f>
        <v>Калорийность</v>
      </c>
      <c r="H3" s="4" t="str">
        <f>'[1]4'!H3</f>
        <v>Белки</v>
      </c>
      <c r="I3" s="4" t="str">
        <f>'[1]4'!I3</f>
        <v>Жиры</v>
      </c>
      <c r="J3" s="5" t="str">
        <f>'[1]4'!J3</f>
        <v>Углеводы</v>
      </c>
    </row>
    <row r="4" spans="1:10" x14ac:dyDescent="0.25">
      <c r="A4" s="6" t="s">
        <v>14</v>
      </c>
      <c r="B4" s="7" t="str">
        <f>[2]Лист1!D6</f>
        <v>гор.блюдо</v>
      </c>
      <c r="C4" s="8">
        <f>[2]Лист1!K6</f>
        <v>332</v>
      </c>
      <c r="D4" s="9" t="str">
        <f>[2]Лист1!E6</f>
        <v>Макаронные изделия отварные</v>
      </c>
      <c r="E4" s="10">
        <f>[2]Лист1!F6</f>
        <v>155</v>
      </c>
      <c r="F4" s="10">
        <f>'[1]4'!F4</f>
        <v>82.5</v>
      </c>
      <c r="G4" s="11">
        <f>[2]Лист1!J6</f>
        <v>192</v>
      </c>
      <c r="H4" s="11">
        <f>[2]Лист1!G6</f>
        <v>6</v>
      </c>
      <c r="I4" s="11">
        <f>[2]Лист1!H6</f>
        <v>4</v>
      </c>
      <c r="J4" s="12">
        <f>[2]Лист1!I6</f>
        <v>33</v>
      </c>
    </row>
    <row r="5" spans="1:10" x14ac:dyDescent="0.25">
      <c r="A5" s="13"/>
      <c r="B5" s="14" t="str">
        <f>[2]Лист1!D7</f>
        <v>гор.напиток</v>
      </c>
      <c r="C5" s="2">
        <f>[2]Лист1!K7</f>
        <v>289</v>
      </c>
      <c r="D5" s="15" t="str">
        <f>[2]Лист1!E7</f>
        <v>Какао с молоком</v>
      </c>
      <c r="E5" s="16">
        <f>[2]Лист1!F7</f>
        <v>200</v>
      </c>
      <c r="F5" s="16">
        <f>'[1]4'!F5</f>
        <v>0</v>
      </c>
      <c r="G5" s="16">
        <f>[2]Лист1!J7</f>
        <v>94</v>
      </c>
      <c r="H5" s="16">
        <f>[2]Лист1!G7</f>
        <v>3</v>
      </c>
      <c r="I5" s="16">
        <f>[2]Лист1!H7</f>
        <v>3</v>
      </c>
      <c r="J5" s="17">
        <f>[2]Лист1!I7</f>
        <v>14</v>
      </c>
    </row>
    <row r="6" spans="1:10" ht="30" x14ac:dyDescent="0.25">
      <c r="A6" s="13"/>
      <c r="B6" s="14" t="str">
        <f>[2]Лист1!D8</f>
        <v>хлеб</v>
      </c>
      <c r="C6" s="18">
        <f>[2]Лист1!K8</f>
        <v>114</v>
      </c>
      <c r="D6" s="15" t="str">
        <f>[2]Лист1!E8</f>
        <v>Хлеб пшеничный, обогащенный (для детского питания)</v>
      </c>
      <c r="E6" s="16">
        <f>[2]Лист1!F8</f>
        <v>60</v>
      </c>
      <c r="F6" s="16">
        <f>'[1]4'!F6</f>
        <v>0</v>
      </c>
      <c r="G6" s="19">
        <f>[2]Лист1!J8</f>
        <v>146</v>
      </c>
      <c r="H6" s="19">
        <f>[2]Лист1!G8</f>
        <v>4</v>
      </c>
      <c r="I6" s="19">
        <f>[2]Лист1!H8</f>
        <v>1</v>
      </c>
      <c r="J6" s="20">
        <f>[2]Лист1!I8</f>
        <v>29</v>
      </c>
    </row>
    <row r="7" spans="1:10" x14ac:dyDescent="0.25">
      <c r="A7" s="13"/>
      <c r="B7" s="18" t="str">
        <f>[2]Лист1!D9</f>
        <v>2 блюдо</v>
      </c>
      <c r="C7" s="18">
        <f>[2]Лист1!K9</f>
        <v>4</v>
      </c>
      <c r="D7" s="21" t="str">
        <f>[2]Лист1!E9</f>
        <v>Котлеты куриные с томатным соусом</v>
      </c>
      <c r="E7" s="19">
        <f>[2]Лист1!F9</f>
        <v>100</v>
      </c>
      <c r="F7" s="16">
        <f>'[1]4'!F7</f>
        <v>0</v>
      </c>
      <c r="G7" s="19">
        <f>[2]Лист1!J9</f>
        <v>203</v>
      </c>
      <c r="H7" s="19">
        <f>[2]Лист1!G9</f>
        <v>11</v>
      </c>
      <c r="I7" s="19">
        <f>[2]Лист1!H9</f>
        <v>14</v>
      </c>
      <c r="J7" s="22">
        <f>[2]Лист1!I9</f>
        <v>9</v>
      </c>
    </row>
    <row r="8" spans="1:10" x14ac:dyDescent="0.25">
      <c r="A8" s="23"/>
      <c r="B8" s="24"/>
      <c r="C8" s="24"/>
      <c r="D8" s="25"/>
      <c r="E8" s="26"/>
      <c r="F8" s="26"/>
      <c r="G8" s="26"/>
      <c r="H8" s="26"/>
      <c r="I8" s="27"/>
      <c r="J8" s="28"/>
    </row>
    <row r="9" spans="1:10" x14ac:dyDescent="0.25">
      <c r="A9" s="13"/>
      <c r="B9" s="29">
        <f>'[1]4'!B9</f>
        <v>0</v>
      </c>
      <c r="C9" s="29"/>
      <c r="D9" s="30"/>
      <c r="E9" s="31">
        <f>[2]Лист1!F11</f>
        <v>515</v>
      </c>
      <c r="F9" s="32"/>
      <c r="G9" s="31">
        <f>[2]Лист1!J11</f>
        <v>635</v>
      </c>
      <c r="H9" s="31">
        <f>[2]Лист1!G11</f>
        <v>24</v>
      </c>
      <c r="I9" s="33">
        <f>[2]Лист1!H11</f>
        <v>22</v>
      </c>
      <c r="J9" s="28">
        <f>[2]Лист1!I11</f>
        <v>85</v>
      </c>
    </row>
    <row r="10" spans="1:10" x14ac:dyDescent="0.25">
      <c r="A10" s="6" t="s">
        <v>17</v>
      </c>
      <c r="B10" s="34">
        <f>'[1]4'!B10</f>
        <v>0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 t="str">
        <f>'[1]4'!B11</f>
        <v>фрукты</v>
      </c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>
        <f>'[1]4'!B12</f>
        <v>0</v>
      </c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19</v>
      </c>
      <c r="B13" s="38" t="str">
        <f>[2]Лист1!D12</f>
        <v>закуска</v>
      </c>
      <c r="C13" s="39">
        <f>[2]Лист1!K12</f>
        <v>140</v>
      </c>
      <c r="D13" s="40" t="str">
        <f>[2]Лист1!E12</f>
        <v>Суп картофельный с лапшой домашней</v>
      </c>
      <c r="E13" s="41">
        <f>[2]Лист1!F12</f>
        <v>200</v>
      </c>
      <c r="F13" s="42"/>
      <c r="G13" s="41">
        <f>[2]Лист1!J12</f>
        <v>124</v>
      </c>
      <c r="H13" s="41">
        <f>[2]Лист1!G12</f>
        <v>2</v>
      </c>
      <c r="I13" s="41">
        <f>[2]Лист1!H12</f>
        <v>6</v>
      </c>
      <c r="J13" s="43">
        <f>[2]Лист1!I12</f>
        <v>11</v>
      </c>
    </row>
    <row r="14" spans="1:10" x14ac:dyDescent="0.25">
      <c r="A14" s="13"/>
      <c r="B14" s="14" t="str">
        <f>[2]Лист1!D13</f>
        <v>2 блюдо</v>
      </c>
      <c r="C14" s="18">
        <f>[2]Лист1!K13</f>
        <v>33</v>
      </c>
      <c r="D14" s="15" t="str">
        <f>[2]Лист1!E13</f>
        <v>Гуляш из мяса птицы с соусом</v>
      </c>
      <c r="E14" s="67">
        <f>[2]Лист1!F13</f>
        <v>90</v>
      </c>
      <c r="F14" s="16">
        <f>'[1]4'!F14</f>
        <v>93.5</v>
      </c>
      <c r="G14" s="16">
        <f>[2]Лист1!J13</f>
        <v>232</v>
      </c>
      <c r="H14" s="16">
        <f>[2]Лист1!G13</f>
        <v>14</v>
      </c>
      <c r="I14" s="16">
        <f>[2]Лист1!H13</f>
        <v>15</v>
      </c>
      <c r="J14" s="17">
        <f>[2]Лист1!I13</f>
        <v>5</v>
      </c>
    </row>
    <row r="15" spans="1:10" x14ac:dyDescent="0.25">
      <c r="A15" s="13"/>
      <c r="B15" s="14" t="str">
        <f>[2]Лист1!D14</f>
        <v>гарнир</v>
      </c>
      <c r="C15" s="2">
        <f>[2]Лист1!K14</f>
        <v>332</v>
      </c>
      <c r="D15" s="21" t="str">
        <f>[2]Лист1!E14</f>
        <v>Рис припущенный</v>
      </c>
      <c r="E15" s="67">
        <f>[2]Лист1!F14</f>
        <v>150</v>
      </c>
      <c r="F15" s="16"/>
      <c r="G15" s="19">
        <f>[2]Лист1!J14</f>
        <v>219</v>
      </c>
      <c r="H15" s="19">
        <f>[2]Лист1!G14</f>
        <v>4</v>
      </c>
      <c r="I15" s="19">
        <f>[2]Лист1!H14</f>
        <v>6</v>
      </c>
      <c r="J15" s="20">
        <f>[2]Лист1!I14</f>
        <v>37</v>
      </c>
    </row>
    <row r="16" spans="1:10" x14ac:dyDescent="0.25">
      <c r="A16" s="13"/>
      <c r="B16" s="14" t="str">
        <f>[2]Лист1!D15</f>
        <v>гарнир</v>
      </c>
      <c r="C16" s="2"/>
      <c r="D16" s="21"/>
      <c r="E16" s="67"/>
      <c r="F16" s="16"/>
      <c r="G16" s="19"/>
      <c r="H16" s="19"/>
      <c r="I16" s="19"/>
      <c r="J16" s="20"/>
    </row>
    <row r="17" spans="1:10" ht="30" x14ac:dyDescent="0.25">
      <c r="A17" s="13"/>
      <c r="B17" s="14" t="str">
        <f>[2]Лист1!D16</f>
        <v>хлеб бел.</v>
      </c>
      <c r="C17" s="18">
        <f>[2]Лист1!K16</f>
        <v>114</v>
      </c>
      <c r="D17" s="21" t="str">
        <f>[2]Лист1!E16</f>
        <v>Хлеб пшеничный, обогащенный (для детского питания)</v>
      </c>
      <c r="E17" s="68">
        <f>[2]Лист1!F16</f>
        <v>60</v>
      </c>
      <c r="F17" s="16"/>
      <c r="G17" s="19">
        <f>[2]Лист1!J16</f>
        <v>146</v>
      </c>
      <c r="H17" s="19">
        <f>[2]Лист1!G16</f>
        <v>4</v>
      </c>
      <c r="I17" s="16">
        <f>[2]Лист1!H16</f>
        <v>1</v>
      </c>
      <c r="J17" s="20">
        <f>[2]Лист1!I16</f>
        <v>29</v>
      </c>
    </row>
    <row r="18" spans="1:10" x14ac:dyDescent="0.25">
      <c r="A18" s="13"/>
      <c r="B18" s="14" t="str">
        <f>[2]Лист1!D17</f>
        <v>хлеб бел.</v>
      </c>
      <c r="C18" s="18"/>
      <c r="D18" s="21"/>
      <c r="E18" s="67"/>
      <c r="F18" s="16"/>
      <c r="G18" s="19"/>
      <c r="H18" s="19"/>
      <c r="I18" s="19"/>
      <c r="J18" s="20"/>
    </row>
    <row r="19" spans="1:10" x14ac:dyDescent="0.25">
      <c r="A19" s="13"/>
      <c r="B19" s="14" t="str">
        <f>[2]Лист1!D18</f>
        <v>хлеб черн.</v>
      </c>
      <c r="C19" s="18"/>
      <c r="D19" s="15"/>
      <c r="E19" s="67"/>
      <c r="F19" s="16"/>
      <c r="G19" s="16"/>
      <c r="H19" s="16"/>
      <c r="I19" s="16"/>
      <c r="J19" s="17"/>
    </row>
    <row r="20" spans="1:10" x14ac:dyDescent="0.25">
      <c r="A20" s="13"/>
      <c r="B20" s="44" t="str">
        <f>[2]Лист1!D19</f>
        <v>сладкое</v>
      </c>
      <c r="C20" s="44">
        <f>[2]Лист1!K19</f>
        <v>5</v>
      </c>
      <c r="D20" s="45" t="str">
        <f>[2]Лист1!E19</f>
        <v>Компот из свежих плодов</v>
      </c>
      <c r="E20" s="46">
        <f>[2]Лист1!F19</f>
        <v>200</v>
      </c>
      <c r="F20" s="46"/>
      <c r="G20" s="46">
        <f>[2]Лист1!J19</f>
        <v>74</v>
      </c>
      <c r="H20" s="46">
        <f>[2]Лист1!G19</f>
        <v>0</v>
      </c>
      <c r="I20" s="46">
        <f>[2]Лист1!H19</f>
        <v>0</v>
      </c>
      <c r="J20" s="47">
        <f>[2]Лист1!I19</f>
        <v>18</v>
      </c>
    </row>
    <row r="21" spans="1:10" x14ac:dyDescent="0.25">
      <c r="A21" s="69"/>
      <c r="B21" s="70"/>
      <c r="C21" s="70"/>
      <c r="D21" s="71"/>
      <c r="E21" s="72"/>
      <c r="F21" s="73"/>
      <c r="G21" s="72"/>
      <c r="H21" s="73"/>
      <c r="I21" s="72"/>
      <c r="J21" s="72"/>
    </row>
    <row r="22" spans="1:10" ht="15.75" customHeight="1" x14ac:dyDescent="0.25">
      <c r="A22" s="74"/>
      <c r="B22" s="74"/>
      <c r="C22" s="74"/>
      <c r="D22" s="74"/>
      <c r="E22" s="75">
        <f>SUM(E13:E21)</f>
        <v>700</v>
      </c>
      <c r="F22" s="74"/>
      <c r="G22" s="74">
        <f>[2]Лист1!J21</f>
        <v>795</v>
      </c>
      <c r="H22" s="74">
        <f>[2]Лист1!G21</f>
        <v>24</v>
      </c>
      <c r="I22" s="74">
        <f>[2]Лист1!H21</f>
        <v>28</v>
      </c>
      <c r="J22" s="74">
        <f>[2]Лист1!I21</f>
        <v>100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6" t="s">
        <v>1</v>
      </c>
      <c r="C1" s="77"/>
      <c r="D1" s="78"/>
      <c r="E1" t="s">
        <v>2</v>
      </c>
      <c r="F1" s="1"/>
      <c r="I1" t="s">
        <v>3</v>
      </c>
      <c r="J1" s="48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49"/>
    </row>
    <row r="5" spans="1:10" ht="23.25" customHeight="1" x14ac:dyDescent="0.25">
      <c r="A5" s="13"/>
      <c r="B5" s="38"/>
      <c r="C5" s="50">
        <v>98</v>
      </c>
      <c r="D5" s="51" t="s">
        <v>27</v>
      </c>
      <c r="E5" s="42">
        <v>90</v>
      </c>
      <c r="F5" s="42"/>
      <c r="G5" s="42">
        <v>199</v>
      </c>
      <c r="H5" s="42">
        <v>10.1</v>
      </c>
      <c r="I5" s="42">
        <v>13</v>
      </c>
      <c r="J5" s="52">
        <v>10.4</v>
      </c>
    </row>
    <row r="6" spans="1:10" ht="23.25" customHeight="1" x14ac:dyDescent="0.25">
      <c r="A6" s="13"/>
      <c r="B6" s="38"/>
      <c r="C6" s="50"/>
      <c r="D6" s="51" t="s">
        <v>28</v>
      </c>
      <c r="E6" s="42">
        <v>180</v>
      </c>
      <c r="F6" s="42"/>
      <c r="G6" s="42">
        <v>288</v>
      </c>
      <c r="H6" s="42">
        <v>10.4</v>
      </c>
      <c r="I6" s="42">
        <v>6.8</v>
      </c>
      <c r="J6" s="52">
        <v>45.4</v>
      </c>
    </row>
    <row r="7" spans="1:10" ht="16.5" customHeight="1" x14ac:dyDescent="0.25">
      <c r="A7" s="13"/>
      <c r="B7" s="14" t="s">
        <v>29</v>
      </c>
      <c r="C7" s="18">
        <v>685</v>
      </c>
      <c r="D7" s="15" t="s">
        <v>16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15</v>
      </c>
      <c r="C8" s="18">
        <v>3</v>
      </c>
      <c r="D8" s="15" t="s">
        <v>30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3">
        <f t="shared" si="0"/>
        <v>80.399999999999991</v>
      </c>
    </row>
    <row r="11" spans="1:10" x14ac:dyDescent="0.25">
      <c r="A11" s="13"/>
      <c r="B11" s="54"/>
      <c r="C11" s="54"/>
      <c r="D11" s="55"/>
      <c r="E11" s="56"/>
      <c r="F11" s="56"/>
      <c r="G11" s="56"/>
      <c r="H11" s="56"/>
      <c r="I11" s="56"/>
      <c r="J11" s="57"/>
    </row>
    <row r="12" spans="1:10" x14ac:dyDescent="0.25">
      <c r="A12" s="6" t="s">
        <v>17</v>
      </c>
      <c r="B12" s="34" t="s">
        <v>18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8"/>
      <c r="C13" s="50"/>
      <c r="D13" s="51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19</v>
      </c>
      <c r="B16" s="38" t="s">
        <v>20</v>
      </c>
      <c r="C16" s="50">
        <v>16</v>
      </c>
      <c r="D16" s="51" t="s">
        <v>31</v>
      </c>
      <c r="E16" s="59">
        <v>60</v>
      </c>
      <c r="F16" s="42"/>
      <c r="G16" s="42">
        <v>3</v>
      </c>
      <c r="H16" s="42">
        <v>0</v>
      </c>
      <c r="I16" s="42">
        <v>0</v>
      </c>
      <c r="J16" s="52">
        <v>0</v>
      </c>
    </row>
    <row r="17" spans="1:10" ht="17.25" customHeight="1" x14ac:dyDescent="0.25">
      <c r="A17" s="13"/>
      <c r="B17" s="14" t="s">
        <v>21</v>
      </c>
      <c r="C17" s="60">
        <v>63</v>
      </c>
      <c r="D17" s="60" t="s">
        <v>32</v>
      </c>
      <c r="E17" s="60">
        <v>200</v>
      </c>
      <c r="F17" s="60"/>
      <c r="G17" s="61">
        <v>128</v>
      </c>
      <c r="H17" s="62">
        <v>5</v>
      </c>
      <c r="I17" s="61">
        <v>5</v>
      </c>
      <c r="J17" s="61">
        <v>17</v>
      </c>
    </row>
    <row r="18" spans="1:10" ht="31.5" customHeight="1" x14ac:dyDescent="0.25">
      <c r="A18" s="13"/>
      <c r="B18" s="14" t="s">
        <v>22</v>
      </c>
      <c r="C18" s="18">
        <f>C5</f>
        <v>98</v>
      </c>
      <c r="D18" s="15" t="s">
        <v>33</v>
      </c>
      <c r="E18" s="63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23</v>
      </c>
      <c r="C19" s="18">
        <v>140</v>
      </c>
      <c r="D19" s="15" t="s">
        <v>34</v>
      </c>
      <c r="E19" s="63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24</v>
      </c>
      <c r="C20" s="18">
        <f t="shared" ref="C20:E20" si="1">C7</f>
        <v>685</v>
      </c>
      <c r="D20" s="15" t="str">
        <f t="shared" si="1"/>
        <v>чай с сахаром</v>
      </c>
      <c r="E20" s="63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25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3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26</v>
      </c>
      <c r="C22" s="18"/>
      <c r="D22" s="15"/>
      <c r="E22" s="63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4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5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</cp:lastModifiedBy>
  <cp:lastPrinted>2021-05-18T10:32:40Z</cp:lastPrinted>
  <dcterms:created xsi:type="dcterms:W3CDTF">2015-06-05T18:19:34Z</dcterms:created>
  <dcterms:modified xsi:type="dcterms:W3CDTF">2025-09-30T18:30:08Z</dcterms:modified>
</cp:coreProperties>
</file>