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875" windowHeight="9735"/>
  </bookViews>
  <sheets>
    <sheet name="1" sheetId="1" r:id="rId1"/>
    <sheet name="Лист1" sheetId="2" r:id="rId2"/>
  </sheets>
  <externalReferences>
    <externalReference r:id="rId3"/>
    <externalReference r:id="rId4"/>
  </externalReferences>
  <calcPr calcId="152511"/>
</workbook>
</file>

<file path=xl/calcChain.xml><?xml version="1.0" encoding="utf-8"?>
<calcChain xmlns="http://schemas.openxmlformats.org/spreadsheetml/2006/main">
  <c r="J14" i="1" l="1"/>
  <c r="J15" i="1"/>
  <c r="J16" i="1"/>
  <c r="J18" i="1"/>
  <c r="J20" i="1"/>
  <c r="J22" i="1"/>
  <c r="I14" i="1"/>
  <c r="I15" i="1"/>
  <c r="I16" i="1"/>
  <c r="I18" i="1"/>
  <c r="I20" i="1"/>
  <c r="I22" i="1"/>
  <c r="H14" i="1"/>
  <c r="H15" i="1"/>
  <c r="H16" i="1"/>
  <c r="H18" i="1"/>
  <c r="H20" i="1"/>
  <c r="H22" i="1"/>
  <c r="G14" i="1"/>
  <c r="G15" i="1"/>
  <c r="G16" i="1"/>
  <c r="G18" i="1"/>
  <c r="G20" i="1"/>
  <c r="G22" i="1"/>
  <c r="C14" i="1"/>
  <c r="C15" i="1"/>
  <c r="C16" i="1"/>
  <c r="C18" i="1"/>
  <c r="C20" i="1"/>
  <c r="C22" i="1"/>
  <c r="E14" i="1"/>
  <c r="E15" i="1"/>
  <c r="E16" i="1"/>
  <c r="E18" i="1"/>
  <c r="E20" i="1"/>
  <c r="E22" i="1"/>
  <c r="D14" i="1"/>
  <c r="D15" i="1"/>
  <c r="D16" i="1"/>
  <c r="D18" i="1"/>
  <c r="D20" i="1"/>
  <c r="D22" i="1"/>
  <c r="B13" i="1"/>
  <c r="B14" i="1"/>
  <c r="B15" i="1"/>
  <c r="B16" i="1"/>
  <c r="B17" i="1"/>
  <c r="B18" i="1"/>
  <c r="B19" i="1"/>
  <c r="B20" i="1"/>
  <c r="B22" i="1"/>
  <c r="J4" i="1"/>
  <c r="J5" i="1"/>
  <c r="J6" i="1"/>
  <c r="J8" i="1"/>
  <c r="J9" i="1"/>
  <c r="I4" i="1"/>
  <c r="I5" i="1"/>
  <c r="I6" i="1"/>
  <c r="I8" i="1"/>
  <c r="I9" i="1"/>
  <c r="H4" i="1"/>
  <c r="H5" i="1"/>
  <c r="H6" i="1"/>
  <c r="H8" i="1"/>
  <c r="H9" i="1"/>
  <c r="G4" i="1"/>
  <c r="G5" i="1"/>
  <c r="G6" i="1"/>
  <c r="G8" i="1"/>
  <c r="G9" i="1"/>
  <c r="E4" i="1"/>
  <c r="E5" i="1"/>
  <c r="E6" i="1"/>
  <c r="E8" i="1"/>
  <c r="E9" i="1"/>
  <c r="C4" i="1"/>
  <c r="C5" i="1"/>
  <c r="C6" i="1"/>
  <c r="C8" i="1"/>
  <c r="D4" i="1"/>
  <c r="D5" i="1"/>
  <c r="D6" i="1"/>
  <c r="D8" i="1"/>
  <c r="B4" i="1"/>
  <c r="B5" i="1"/>
  <c r="B6" i="1"/>
  <c r="B8" i="1"/>
  <c r="B3" i="1" l="1"/>
  <c r="C3" i="1"/>
  <c r="D3" i="1"/>
  <c r="E3" i="1"/>
  <c r="F3" i="1"/>
  <c r="G3" i="1"/>
  <c r="H3" i="1"/>
  <c r="I3" i="1"/>
  <c r="J3" i="1"/>
  <c r="F4" i="1"/>
  <c r="F5" i="1"/>
  <c r="F6" i="1"/>
  <c r="B10" i="1"/>
  <c r="B11" i="1"/>
  <c r="B12" i="1"/>
  <c r="F14" i="1"/>
  <c r="H24" i="2" l="1"/>
  <c r="D21" i="2"/>
  <c r="C21" i="2"/>
  <c r="J20" i="2"/>
  <c r="J24" i="2" s="1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</calcChain>
</file>

<file path=xl/sharedStrings.xml><?xml version="1.0" encoding="utf-8"?>
<sst xmlns="http://schemas.openxmlformats.org/spreadsheetml/2006/main" count="43" uniqueCount="35">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</sst>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/>
    <xf numFmtId="2" fontId="1" fillId="2" borderId="9" xfId="0" applyNumberFormat="1" applyFont="1" applyFill="1" applyBorder="1" applyAlignment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2" fontId="1" fillId="2" borderId="12" xfId="0" applyNumberFormat="1" applyFont="1" applyFill="1" applyBorder="1"/>
    <xf numFmtId="0" fontId="1" fillId="2" borderId="4" xfId="0" applyFont="1" applyFill="1" applyBorder="1"/>
    <xf numFmtId="2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2" fontId="1" fillId="0" borderId="4" xfId="0" applyNumberFormat="1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>
      <alignment horizontal="right"/>
    </xf>
    <xf numFmtId="1" fontId="1" fillId="2" borderId="4" xfId="0" applyNumberFormat="1" applyFont="1" applyFill="1" applyBorder="1" applyAlignment="1">
      <alignment horizontal="right"/>
    </xf>
    <xf numFmtId="0" fontId="1" fillId="0" borderId="29" xfId="0" applyFont="1" applyBorder="1"/>
    <xf numFmtId="0" fontId="1" fillId="2" borderId="29" xfId="0" applyFont="1" applyFill="1" applyBorder="1"/>
    <xf numFmtId="0" fontId="1" fillId="2" borderId="29" xfId="0" applyFont="1" applyFill="1" applyBorder="1" applyAlignment="1">
      <alignment wrapText="1"/>
    </xf>
    <xf numFmtId="2" fontId="1" fillId="2" borderId="29" xfId="0" applyNumberFormat="1" applyFont="1" applyFill="1" applyBorder="1"/>
    <xf numFmtId="2" fontId="1" fillId="2" borderId="29" xfId="0" applyNumberFormat="1" applyFont="1" applyFill="1" applyBorder="1" applyAlignment="1"/>
    <xf numFmtId="0" fontId="0" fillId="0" borderId="29" xfId="0" applyFont="1" applyBorder="1" applyAlignment="1"/>
    <xf numFmtId="2" fontId="0" fillId="0" borderId="29" xfId="0" applyNumberFormat="1" applyFont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2024-2025%20&#1075;&#1086;&#1076;/&#1053;&#1086;&#1074;&#1072;&#1103;%20&#1087;&#1072;&#1087;&#1082;&#1072;%20(5)/1%20&#1089;&#1077;&#1085;&#1090;&#1103;&#1073;&#1088;&#1103;%202019/2016-2017/2015-2016/&#1089;%20&#1076;&#1080;&#1089;&#1082;&#1072;%20&#1089;/&#1056;&#1040;&#1047;&#1053;&#1054;&#1045;/Downloads/&#1092;&#1091;&#1076;%20%203%20&#1096;&#1082;&#1086;&#1083;&#107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tm2025-sm%20(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</sheetNames>
    <sheetDataSet>
      <sheetData sheetId="0"/>
      <sheetData sheetId="1"/>
      <sheetData sheetId="2"/>
      <sheetData sheetId="3">
        <row r="3">
          <cell r="B3" t="str">
            <v>Раздел</v>
          </cell>
          <cell r="C3" t="str">
            <v>№ рец.</v>
          </cell>
          <cell r="D3" t="str">
            <v>Блюдо</v>
          </cell>
          <cell r="E3" t="str">
            <v>Выход, г</v>
          </cell>
          <cell r="F3" t="str">
            <v>Цена</v>
          </cell>
          <cell r="G3" t="str">
            <v>Калорийность</v>
          </cell>
          <cell r="H3" t="str">
            <v>Белки</v>
          </cell>
          <cell r="I3" t="str">
            <v>Жиры</v>
          </cell>
          <cell r="J3" t="str">
            <v>Углеводы</v>
          </cell>
        </row>
        <row r="4">
          <cell r="F4">
            <v>82.5</v>
          </cell>
        </row>
        <row r="11">
          <cell r="B11" t="str">
            <v>фрукты</v>
          </cell>
        </row>
        <row r="14">
          <cell r="F14">
            <v>93.5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40">
          <cell r="D40" t="str">
            <v>гор.блюдо</v>
          </cell>
          <cell r="E40" t="str">
            <v>Плов из мяса птицы (филе)</v>
          </cell>
          <cell r="F40">
            <v>180</v>
          </cell>
          <cell r="G40">
            <v>18</v>
          </cell>
          <cell r="H40">
            <v>23</v>
          </cell>
          <cell r="I40">
            <v>30</v>
          </cell>
          <cell r="J40">
            <v>399</v>
          </cell>
          <cell r="K40">
            <v>10</v>
          </cell>
        </row>
        <row r="41">
          <cell r="D41" t="str">
            <v>гор.напиток</v>
          </cell>
          <cell r="E41" t="str">
            <v>Чай с лимоном и сахаром</v>
          </cell>
          <cell r="F41">
            <v>200</v>
          </cell>
          <cell r="G41">
            <v>1</v>
          </cell>
          <cell r="H41">
            <v>1</v>
          </cell>
          <cell r="I41">
            <v>11</v>
          </cell>
          <cell r="J41">
            <v>61</v>
          </cell>
          <cell r="K41">
            <v>285</v>
          </cell>
        </row>
        <row r="42">
          <cell r="D42" t="str">
            <v>хлеб</v>
          </cell>
          <cell r="E42" t="str">
            <v>Хлеб пшеничный, обогащенный (для детского питания)</v>
          </cell>
          <cell r="F42">
            <v>60</v>
          </cell>
          <cell r="G42">
            <v>4</v>
          </cell>
          <cell r="H42">
            <v>1</v>
          </cell>
          <cell r="I42">
            <v>29</v>
          </cell>
          <cell r="J42">
            <v>146</v>
          </cell>
          <cell r="K42">
            <v>114</v>
          </cell>
        </row>
        <row r="44">
          <cell r="D44" t="str">
            <v>закуска</v>
          </cell>
          <cell r="E44" t="str">
            <v>Салат из белокачанной капусты</v>
          </cell>
          <cell r="F44">
            <v>60</v>
          </cell>
          <cell r="G44">
            <v>1</v>
          </cell>
          <cell r="H44">
            <v>4</v>
          </cell>
          <cell r="I44">
            <v>10</v>
          </cell>
          <cell r="J44">
            <v>64</v>
          </cell>
          <cell r="K44">
            <v>4</v>
          </cell>
        </row>
        <row r="45">
          <cell r="F45">
            <v>500</v>
          </cell>
          <cell r="G45">
            <v>24</v>
          </cell>
          <cell r="H45">
            <v>29</v>
          </cell>
          <cell r="I45">
            <v>80</v>
          </cell>
          <cell r="J45">
            <v>670</v>
          </cell>
        </row>
        <row r="46">
          <cell r="D46" t="str">
            <v>закуска</v>
          </cell>
        </row>
        <row r="47">
          <cell r="D47" t="str">
            <v>1 блюдо</v>
          </cell>
          <cell r="E47" t="str">
            <v>Рассольник "Ленинградский" со сметаной</v>
          </cell>
          <cell r="F47">
            <v>260</v>
          </cell>
          <cell r="G47">
            <v>2</v>
          </cell>
          <cell r="H47">
            <v>5</v>
          </cell>
          <cell r="I47">
            <v>15</v>
          </cell>
          <cell r="J47">
            <v>118</v>
          </cell>
          <cell r="K47">
            <v>132</v>
          </cell>
        </row>
        <row r="48">
          <cell r="D48" t="str">
            <v>2 блюдо</v>
          </cell>
          <cell r="E48" t="str">
            <v>Гуляш из говядины</v>
          </cell>
          <cell r="F48">
            <v>100</v>
          </cell>
          <cell r="G48">
            <v>14</v>
          </cell>
          <cell r="H48">
            <v>14</v>
          </cell>
          <cell r="I48">
            <v>3</v>
          </cell>
          <cell r="J48">
            <v>196</v>
          </cell>
          <cell r="K48">
            <v>141</v>
          </cell>
        </row>
        <row r="49">
          <cell r="D49" t="str">
            <v>гарнир</v>
          </cell>
          <cell r="E49" t="str">
            <v>Каша гречневая рассыпчатая</v>
          </cell>
          <cell r="F49">
            <v>155</v>
          </cell>
          <cell r="G49">
            <v>9</v>
          </cell>
          <cell r="H49">
            <v>6</v>
          </cell>
          <cell r="I49">
            <v>38</v>
          </cell>
          <cell r="J49">
            <v>240</v>
          </cell>
          <cell r="K49">
            <v>297</v>
          </cell>
        </row>
        <row r="50">
          <cell r="D50" t="str">
            <v>сладкое</v>
          </cell>
        </row>
        <row r="51">
          <cell r="D51" t="str">
            <v>хлеб бел.</v>
          </cell>
          <cell r="E51" t="str">
            <v>Хлеб пшеничный, обогащенный (для детского питания)</v>
          </cell>
          <cell r="F51">
            <v>50</v>
          </cell>
          <cell r="G51">
            <v>3</v>
          </cell>
          <cell r="H51">
            <v>1</v>
          </cell>
          <cell r="I51">
            <v>24</v>
          </cell>
          <cell r="J51">
            <v>122</v>
          </cell>
          <cell r="K51">
            <v>114</v>
          </cell>
        </row>
        <row r="52">
          <cell r="D52" t="str">
            <v>хлеб черн.</v>
          </cell>
        </row>
        <row r="53">
          <cell r="D53" t="str">
            <v>сладкое</v>
          </cell>
          <cell r="E53" t="str">
            <v>Кисель витаминизированный</v>
          </cell>
          <cell r="F53">
            <v>200</v>
          </cell>
          <cell r="G53">
            <v>0</v>
          </cell>
          <cell r="H53">
            <v>0</v>
          </cell>
          <cell r="I53">
            <v>15</v>
          </cell>
          <cell r="J53">
            <v>57</v>
          </cell>
          <cell r="K53">
            <v>648</v>
          </cell>
        </row>
        <row r="55">
          <cell r="D55" t="str">
            <v>итого</v>
          </cell>
          <cell r="F55">
            <v>765</v>
          </cell>
          <cell r="G55">
            <v>28</v>
          </cell>
          <cell r="H55">
            <v>26</v>
          </cell>
          <cell r="I55">
            <v>95</v>
          </cell>
          <cell r="J55">
            <v>733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B21" sqref="B21:J2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6" t="s">
        <v>1</v>
      </c>
      <c r="C1" s="77"/>
      <c r="D1" s="78"/>
      <c r="E1" t="s">
        <v>2</v>
      </c>
      <c r="F1" s="1"/>
      <c r="I1" t="s">
        <v>3</v>
      </c>
      <c r="J1" s="66">
        <v>45931</v>
      </c>
    </row>
    <row r="2" spans="1:10" ht="7.5" customHeight="1" x14ac:dyDescent="0.25"/>
    <row r="3" spans="1:10" x14ac:dyDescent="0.25">
      <c r="A3" s="3" t="s">
        <v>4</v>
      </c>
      <c r="B3" s="4" t="str">
        <f>'[1]4'!B3</f>
        <v>Раздел</v>
      </c>
      <c r="C3" s="4" t="str">
        <f>'[1]4'!C3</f>
        <v>№ рец.</v>
      </c>
      <c r="D3" s="4" t="str">
        <f>'[1]4'!D3</f>
        <v>Блюдо</v>
      </c>
      <c r="E3" s="4" t="str">
        <f>'[1]4'!E3</f>
        <v>Выход, г</v>
      </c>
      <c r="F3" s="4" t="str">
        <f>'[1]4'!F3</f>
        <v>Цена</v>
      </c>
      <c r="G3" s="4" t="str">
        <f>'[1]4'!G3</f>
        <v>Калорийность</v>
      </c>
      <c r="H3" s="4" t="str">
        <f>'[1]4'!H3</f>
        <v>Белки</v>
      </c>
      <c r="I3" s="4" t="str">
        <f>'[1]4'!I3</f>
        <v>Жиры</v>
      </c>
      <c r="J3" s="5" t="str">
        <f>'[1]4'!J3</f>
        <v>Углеводы</v>
      </c>
    </row>
    <row r="4" spans="1:10" x14ac:dyDescent="0.25">
      <c r="A4" s="6" t="s">
        <v>14</v>
      </c>
      <c r="B4" s="7" t="str">
        <f>[2]Лист1!D40</f>
        <v>гор.блюдо</v>
      </c>
      <c r="C4" s="8">
        <f>[2]Лист1!K40</f>
        <v>10</v>
      </c>
      <c r="D4" s="9" t="str">
        <f>[2]Лист1!E40</f>
        <v>Плов из мяса птицы (филе)</v>
      </c>
      <c r="E4" s="10">
        <f>[2]Лист1!F40</f>
        <v>180</v>
      </c>
      <c r="F4" s="10">
        <f>'[1]4'!F4</f>
        <v>82.5</v>
      </c>
      <c r="G4" s="11">
        <f>[2]Лист1!J40</f>
        <v>399</v>
      </c>
      <c r="H4" s="11">
        <f>[2]Лист1!G40</f>
        <v>18</v>
      </c>
      <c r="I4" s="11">
        <f>[2]Лист1!H40</f>
        <v>23</v>
      </c>
      <c r="J4" s="12">
        <f>[2]Лист1!I40</f>
        <v>30</v>
      </c>
    </row>
    <row r="5" spans="1:10" x14ac:dyDescent="0.25">
      <c r="A5" s="13"/>
      <c r="B5" s="14" t="str">
        <f>[2]Лист1!D41</f>
        <v>гор.напиток</v>
      </c>
      <c r="C5" s="2">
        <f>[2]Лист1!K41</f>
        <v>285</v>
      </c>
      <c r="D5" s="15" t="str">
        <f>[2]Лист1!E41</f>
        <v>Чай с лимоном и сахаром</v>
      </c>
      <c r="E5" s="16">
        <f>[2]Лист1!F41</f>
        <v>200</v>
      </c>
      <c r="F5" s="16">
        <f>'[1]4'!F5</f>
        <v>0</v>
      </c>
      <c r="G5" s="16">
        <f>[2]Лист1!J41</f>
        <v>61</v>
      </c>
      <c r="H5" s="16">
        <f>[2]Лист1!G41</f>
        <v>1</v>
      </c>
      <c r="I5" s="16">
        <f>[2]Лист1!H41</f>
        <v>1</v>
      </c>
      <c r="J5" s="17">
        <f>[2]Лист1!I41</f>
        <v>11</v>
      </c>
    </row>
    <row r="6" spans="1:10" ht="30" x14ac:dyDescent="0.25">
      <c r="A6" s="13"/>
      <c r="B6" s="14" t="str">
        <f>[2]Лист1!D42</f>
        <v>хлеб</v>
      </c>
      <c r="C6" s="18">
        <f>[2]Лист1!K42</f>
        <v>114</v>
      </c>
      <c r="D6" s="15" t="str">
        <f>[2]Лист1!E42</f>
        <v>Хлеб пшеничный, обогащенный (для детского питания)</v>
      </c>
      <c r="E6" s="16">
        <f>[2]Лист1!F42</f>
        <v>60</v>
      </c>
      <c r="F6" s="16">
        <f>'[1]4'!F6</f>
        <v>0</v>
      </c>
      <c r="G6" s="19">
        <f>[2]Лист1!J42</f>
        <v>146</v>
      </c>
      <c r="H6" s="19">
        <f>[2]Лист1!G42</f>
        <v>4</v>
      </c>
      <c r="I6" s="19">
        <f>[2]Лист1!H42</f>
        <v>1</v>
      </c>
      <c r="J6" s="20">
        <f>[2]Лист1!I42</f>
        <v>29</v>
      </c>
    </row>
    <row r="7" spans="1:10" x14ac:dyDescent="0.25">
      <c r="A7" s="13"/>
      <c r="B7" s="18"/>
      <c r="C7" s="18"/>
      <c r="D7" s="21"/>
      <c r="E7" s="19"/>
      <c r="F7" s="16"/>
      <c r="G7" s="19"/>
      <c r="H7" s="19"/>
      <c r="I7" s="19"/>
      <c r="J7" s="22"/>
    </row>
    <row r="8" spans="1:10" x14ac:dyDescent="0.25">
      <c r="A8" s="23"/>
      <c r="B8" s="24" t="str">
        <f>[2]Лист1!D44</f>
        <v>закуска</v>
      </c>
      <c r="C8" s="24">
        <f>[2]Лист1!K44</f>
        <v>4</v>
      </c>
      <c r="D8" s="25" t="str">
        <f>[2]Лист1!E44</f>
        <v>Салат из белокачанной капусты</v>
      </c>
      <c r="E8" s="26">
        <f>[2]Лист1!F44</f>
        <v>60</v>
      </c>
      <c r="F8" s="26"/>
      <c r="G8" s="26">
        <f>[2]Лист1!J44</f>
        <v>64</v>
      </c>
      <c r="H8" s="26">
        <f>[2]Лист1!G44</f>
        <v>1</v>
      </c>
      <c r="I8" s="27">
        <f>[2]Лист1!H44</f>
        <v>4</v>
      </c>
      <c r="J8" s="28">
        <f>[2]Лист1!I44</f>
        <v>10</v>
      </c>
    </row>
    <row r="9" spans="1:10" x14ac:dyDescent="0.25">
      <c r="A9" s="13"/>
      <c r="B9" s="29"/>
      <c r="C9" s="29"/>
      <c r="D9" s="30"/>
      <c r="E9" s="31">
        <f>[2]Лист1!F45</f>
        <v>500</v>
      </c>
      <c r="F9" s="32"/>
      <c r="G9" s="31">
        <f>[2]Лист1!J45</f>
        <v>670</v>
      </c>
      <c r="H9" s="31">
        <f>[2]Лист1!G45</f>
        <v>24</v>
      </c>
      <c r="I9" s="33">
        <f>[2]Лист1!H45</f>
        <v>29</v>
      </c>
      <c r="J9" s="28">
        <f>[2]Лист1!I45</f>
        <v>80</v>
      </c>
    </row>
    <row r="10" spans="1:10" x14ac:dyDescent="0.25">
      <c r="A10" s="6" t="s">
        <v>17</v>
      </c>
      <c r="B10" s="34">
        <f>'[1]4'!B10</f>
        <v>0</v>
      </c>
      <c r="C10" s="8"/>
      <c r="D10" s="35"/>
      <c r="E10" s="10"/>
      <c r="F10" s="10"/>
      <c r="G10" s="10"/>
      <c r="H10" s="10"/>
      <c r="I10" s="10"/>
      <c r="J10" s="36"/>
    </row>
    <row r="11" spans="1:10" x14ac:dyDescent="0.25">
      <c r="A11" s="13"/>
      <c r="B11" s="18" t="str">
        <f>'[1]4'!B11</f>
        <v>фрукты</v>
      </c>
      <c r="C11" s="18"/>
      <c r="D11" s="15"/>
      <c r="E11" s="16"/>
      <c r="F11" s="16"/>
      <c r="G11" s="16"/>
      <c r="H11" s="16"/>
      <c r="I11" s="16"/>
      <c r="J11" s="17"/>
    </row>
    <row r="12" spans="1:10" x14ac:dyDescent="0.25">
      <c r="A12" s="23"/>
      <c r="B12" s="24">
        <f>'[1]4'!B12</f>
        <v>0</v>
      </c>
      <c r="C12" s="24"/>
      <c r="D12" s="25"/>
      <c r="E12" s="26"/>
      <c r="F12" s="26"/>
      <c r="G12" s="26"/>
      <c r="H12" s="26"/>
      <c r="I12" s="26"/>
      <c r="J12" s="37"/>
    </row>
    <row r="13" spans="1:10" x14ac:dyDescent="0.25">
      <c r="A13" s="13" t="s">
        <v>19</v>
      </c>
      <c r="B13" s="38" t="str">
        <f>[2]Лист1!D46</f>
        <v>закуска</v>
      </c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3"/>
      <c r="B14" s="14" t="str">
        <f>[2]Лист1!D47</f>
        <v>1 блюдо</v>
      </c>
      <c r="C14" s="18">
        <f>[2]Лист1!K47</f>
        <v>132</v>
      </c>
      <c r="D14" s="15" t="str">
        <f>[2]Лист1!E47</f>
        <v>Рассольник "Ленинградский" со сметаной</v>
      </c>
      <c r="E14" s="67">
        <f>[2]Лист1!F47</f>
        <v>260</v>
      </c>
      <c r="F14" s="16">
        <f>'[1]4'!F14</f>
        <v>93.5</v>
      </c>
      <c r="G14" s="16">
        <f>[2]Лист1!J47</f>
        <v>118</v>
      </c>
      <c r="H14" s="16">
        <f>[2]Лист1!G47</f>
        <v>2</v>
      </c>
      <c r="I14" s="16">
        <f>[2]Лист1!H47</f>
        <v>5</v>
      </c>
      <c r="J14" s="17">
        <f>[2]Лист1!I47</f>
        <v>15</v>
      </c>
    </row>
    <row r="15" spans="1:10" x14ac:dyDescent="0.25">
      <c r="A15" s="13"/>
      <c r="B15" s="14" t="str">
        <f>[2]Лист1!D48</f>
        <v>2 блюдо</v>
      </c>
      <c r="C15" s="2">
        <f>[2]Лист1!K48</f>
        <v>141</v>
      </c>
      <c r="D15" s="21" t="str">
        <f>[2]Лист1!E48</f>
        <v>Гуляш из говядины</v>
      </c>
      <c r="E15" s="67">
        <f>[2]Лист1!F48</f>
        <v>100</v>
      </c>
      <c r="F15" s="16"/>
      <c r="G15" s="19">
        <f>[2]Лист1!J48</f>
        <v>196</v>
      </c>
      <c r="H15" s="19">
        <f>[2]Лист1!G48</f>
        <v>14</v>
      </c>
      <c r="I15" s="19">
        <f>[2]Лист1!H48</f>
        <v>14</v>
      </c>
      <c r="J15" s="20">
        <f>[2]Лист1!I48</f>
        <v>3</v>
      </c>
    </row>
    <row r="16" spans="1:10" x14ac:dyDescent="0.25">
      <c r="A16" s="13"/>
      <c r="B16" s="14" t="str">
        <f>[2]Лист1!D49</f>
        <v>гарнир</v>
      </c>
      <c r="C16" s="2">
        <f>[2]Лист1!K49</f>
        <v>297</v>
      </c>
      <c r="D16" s="21" t="str">
        <f>[2]Лист1!E49</f>
        <v>Каша гречневая рассыпчатая</v>
      </c>
      <c r="E16" s="67">
        <f>[2]Лист1!F49</f>
        <v>155</v>
      </c>
      <c r="F16" s="16"/>
      <c r="G16" s="19">
        <f>[2]Лист1!J49</f>
        <v>240</v>
      </c>
      <c r="H16" s="19">
        <f>[2]Лист1!G49</f>
        <v>9</v>
      </c>
      <c r="I16" s="19">
        <f>[2]Лист1!H49</f>
        <v>6</v>
      </c>
      <c r="J16" s="20">
        <f>[2]Лист1!I49</f>
        <v>38</v>
      </c>
    </row>
    <row r="17" spans="1:10" x14ac:dyDescent="0.25">
      <c r="A17" s="13"/>
      <c r="B17" s="14" t="str">
        <f>[2]Лист1!D50</f>
        <v>сладкое</v>
      </c>
      <c r="C17" s="18"/>
      <c r="D17" s="21"/>
      <c r="E17" s="68"/>
      <c r="F17" s="16"/>
      <c r="G17" s="19"/>
      <c r="H17" s="19"/>
      <c r="I17" s="16"/>
      <c r="J17" s="20"/>
    </row>
    <row r="18" spans="1:10" ht="30" x14ac:dyDescent="0.25">
      <c r="A18" s="13"/>
      <c r="B18" s="14" t="str">
        <f>[2]Лист1!D51</f>
        <v>хлеб бел.</v>
      </c>
      <c r="C18" s="18">
        <f>[2]Лист1!K51</f>
        <v>114</v>
      </c>
      <c r="D18" s="21" t="str">
        <f>[2]Лист1!E51</f>
        <v>Хлеб пшеничный, обогащенный (для детского питания)</v>
      </c>
      <c r="E18" s="67">
        <f>[2]Лист1!F51</f>
        <v>50</v>
      </c>
      <c r="F18" s="16"/>
      <c r="G18" s="19">
        <f>[2]Лист1!J51</f>
        <v>122</v>
      </c>
      <c r="H18" s="19">
        <f>[2]Лист1!G51</f>
        <v>3</v>
      </c>
      <c r="I18" s="19">
        <f>[2]Лист1!H51</f>
        <v>1</v>
      </c>
      <c r="J18" s="20">
        <f>[2]Лист1!I51</f>
        <v>24</v>
      </c>
    </row>
    <row r="19" spans="1:10" x14ac:dyDescent="0.25">
      <c r="A19" s="13"/>
      <c r="B19" s="14" t="str">
        <f>[2]Лист1!D52</f>
        <v>хлеб черн.</v>
      </c>
      <c r="C19" s="18"/>
      <c r="D19" s="15"/>
      <c r="E19" s="67"/>
      <c r="F19" s="16"/>
      <c r="G19" s="16"/>
      <c r="H19" s="16"/>
      <c r="I19" s="16"/>
      <c r="J19" s="17"/>
    </row>
    <row r="20" spans="1:10" x14ac:dyDescent="0.25">
      <c r="A20" s="13"/>
      <c r="B20" s="44" t="str">
        <f>[2]Лист1!D53</f>
        <v>сладкое</v>
      </c>
      <c r="C20" s="44">
        <f>[2]Лист1!K53</f>
        <v>648</v>
      </c>
      <c r="D20" s="45" t="str">
        <f>[2]Лист1!E53</f>
        <v>Кисель витаминизированный</v>
      </c>
      <c r="E20" s="46">
        <f>[2]Лист1!F53</f>
        <v>200</v>
      </c>
      <c r="F20" s="46"/>
      <c r="G20" s="46">
        <f>[2]Лист1!J53</f>
        <v>57</v>
      </c>
      <c r="H20" s="46">
        <f>[2]Лист1!G53</f>
        <v>0</v>
      </c>
      <c r="I20" s="46">
        <f>[2]Лист1!H53</f>
        <v>0</v>
      </c>
      <c r="J20" s="47">
        <f>[2]Лист1!I53</f>
        <v>15</v>
      </c>
    </row>
    <row r="21" spans="1:10" x14ac:dyDescent="0.25">
      <c r="A21" s="69"/>
      <c r="B21" s="70"/>
      <c r="C21" s="70"/>
      <c r="D21" s="71"/>
      <c r="E21" s="72"/>
      <c r="F21" s="73"/>
      <c r="G21" s="72"/>
      <c r="H21" s="73"/>
      <c r="I21" s="72"/>
      <c r="J21" s="72"/>
    </row>
    <row r="22" spans="1:10" ht="15.75" customHeight="1" x14ac:dyDescent="0.25">
      <c r="A22" s="74"/>
      <c r="B22" s="74" t="str">
        <f>[2]Лист1!D55</f>
        <v>итого</v>
      </c>
      <c r="C22" s="74">
        <f>[2]Лист1!K55</f>
        <v>0</v>
      </c>
      <c r="D22" s="74">
        <f>[2]Лист1!E55</f>
        <v>0</v>
      </c>
      <c r="E22" s="75">
        <f>[2]Лист1!F55</f>
        <v>765</v>
      </c>
      <c r="F22" s="74"/>
      <c r="G22" s="74">
        <f>[2]Лист1!J55</f>
        <v>733</v>
      </c>
      <c r="H22" s="74">
        <f>[2]Лист1!G55</f>
        <v>28</v>
      </c>
      <c r="I22" s="74">
        <f>[2]Лист1!H55</f>
        <v>26</v>
      </c>
      <c r="J22" s="74">
        <f>[2]Лист1!I55</f>
        <v>95</v>
      </c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76" t="s">
        <v>1</v>
      </c>
      <c r="C1" s="77"/>
      <c r="D1" s="78"/>
      <c r="E1" t="s">
        <v>2</v>
      </c>
      <c r="F1" s="1"/>
      <c r="I1" t="s">
        <v>3</v>
      </c>
      <c r="J1" s="48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8"/>
      <c r="D4" s="35"/>
      <c r="E4" s="10"/>
      <c r="F4" s="10"/>
      <c r="G4" s="10"/>
      <c r="H4" s="10"/>
      <c r="I4" s="10"/>
      <c r="J4" s="49"/>
    </row>
    <row r="5" spans="1:10" ht="23.25" customHeight="1" x14ac:dyDescent="0.25">
      <c r="A5" s="13"/>
      <c r="B5" s="38"/>
      <c r="C5" s="50">
        <v>98</v>
      </c>
      <c r="D5" s="51" t="s">
        <v>27</v>
      </c>
      <c r="E5" s="42">
        <v>90</v>
      </c>
      <c r="F5" s="42"/>
      <c r="G5" s="42">
        <v>199</v>
      </c>
      <c r="H5" s="42">
        <v>10.1</v>
      </c>
      <c r="I5" s="42">
        <v>13</v>
      </c>
      <c r="J5" s="52">
        <v>10.4</v>
      </c>
    </row>
    <row r="6" spans="1:10" ht="23.25" customHeight="1" x14ac:dyDescent="0.25">
      <c r="A6" s="13"/>
      <c r="B6" s="38"/>
      <c r="C6" s="50"/>
      <c r="D6" s="51" t="s">
        <v>28</v>
      </c>
      <c r="E6" s="42">
        <v>180</v>
      </c>
      <c r="F6" s="42"/>
      <c r="G6" s="42">
        <v>288</v>
      </c>
      <c r="H6" s="42">
        <v>10.4</v>
      </c>
      <c r="I6" s="42">
        <v>6.8</v>
      </c>
      <c r="J6" s="52">
        <v>45.4</v>
      </c>
    </row>
    <row r="7" spans="1:10" ht="16.5" customHeight="1" x14ac:dyDescent="0.25">
      <c r="A7" s="13"/>
      <c r="B7" s="14" t="s">
        <v>29</v>
      </c>
      <c r="C7" s="18">
        <v>685</v>
      </c>
      <c r="D7" s="15" t="s">
        <v>16</v>
      </c>
      <c r="E7" s="16">
        <v>200</v>
      </c>
      <c r="F7" s="16"/>
      <c r="G7" s="16">
        <v>40</v>
      </c>
      <c r="H7" s="16">
        <v>0.2</v>
      </c>
      <c r="I7" s="16">
        <v>0</v>
      </c>
      <c r="J7" s="17">
        <v>10</v>
      </c>
    </row>
    <row r="8" spans="1:10" ht="31.5" customHeight="1" x14ac:dyDescent="0.25">
      <c r="A8" s="13"/>
      <c r="B8" s="14" t="s">
        <v>15</v>
      </c>
      <c r="C8" s="18">
        <v>3</v>
      </c>
      <c r="D8" s="15" t="s">
        <v>30</v>
      </c>
      <c r="E8" s="16">
        <v>30</v>
      </c>
      <c r="F8" s="16"/>
      <c r="G8" s="16">
        <v>73</v>
      </c>
      <c r="H8" s="16">
        <v>2</v>
      </c>
      <c r="I8" s="16">
        <v>0.03</v>
      </c>
      <c r="J8" s="17">
        <v>14.6</v>
      </c>
    </row>
    <row r="9" spans="1:10" ht="19.5" customHeight="1" x14ac:dyDescent="0.25">
      <c r="A9" s="13"/>
      <c r="B9" s="18"/>
      <c r="C9" s="18"/>
      <c r="D9" s="15"/>
      <c r="E9" s="16"/>
      <c r="F9" s="16"/>
      <c r="G9" s="16"/>
      <c r="H9" s="16"/>
      <c r="I9" s="16"/>
      <c r="J9" s="17"/>
    </row>
    <row r="10" spans="1:10" x14ac:dyDescent="0.25">
      <c r="A10" s="23"/>
      <c r="B10" s="24"/>
      <c r="C10" s="24"/>
      <c r="D10" s="25"/>
      <c r="E10" s="26">
        <f>SUM(E5:E9)</f>
        <v>500</v>
      </c>
      <c r="F10" s="26">
        <v>82.2</v>
      </c>
      <c r="G10" s="26">
        <f t="shared" ref="G10:J10" si="0">SUM(G5:G9)</f>
        <v>600</v>
      </c>
      <c r="H10" s="26">
        <f t="shared" si="0"/>
        <v>22.7</v>
      </c>
      <c r="I10" s="26">
        <f t="shared" si="0"/>
        <v>19.830000000000002</v>
      </c>
      <c r="J10" s="53">
        <f t="shared" si="0"/>
        <v>80.399999999999991</v>
      </c>
    </row>
    <row r="11" spans="1:10" x14ac:dyDescent="0.25">
      <c r="A11" s="13"/>
      <c r="B11" s="54"/>
      <c r="C11" s="54"/>
      <c r="D11" s="55"/>
      <c r="E11" s="56"/>
      <c r="F11" s="56"/>
      <c r="G11" s="56"/>
      <c r="H11" s="56"/>
      <c r="I11" s="56"/>
      <c r="J11" s="57"/>
    </row>
    <row r="12" spans="1:10" x14ac:dyDescent="0.25">
      <c r="A12" s="6" t="s">
        <v>17</v>
      </c>
      <c r="B12" s="34" t="s">
        <v>18</v>
      </c>
      <c r="C12" s="8"/>
      <c r="D12" s="35"/>
      <c r="E12" s="10"/>
      <c r="F12" s="10"/>
      <c r="G12" s="10"/>
      <c r="H12" s="10"/>
      <c r="I12" s="10"/>
      <c r="J12" s="37"/>
    </row>
    <row r="13" spans="1:10" x14ac:dyDescent="0.25">
      <c r="A13" s="13"/>
      <c r="B13" s="58"/>
      <c r="C13" s="50"/>
      <c r="D13" s="51"/>
      <c r="E13" s="42"/>
      <c r="F13" s="42"/>
      <c r="G13" s="42"/>
      <c r="H13" s="42"/>
      <c r="I13" s="42"/>
      <c r="J13" s="47"/>
    </row>
    <row r="14" spans="1:10" x14ac:dyDescent="0.25">
      <c r="A14" s="13"/>
      <c r="B14" s="18"/>
      <c r="C14" s="18"/>
      <c r="D14" s="15"/>
      <c r="E14" s="16"/>
      <c r="F14" s="16"/>
      <c r="G14" s="16"/>
      <c r="H14" s="16"/>
      <c r="I14" s="16"/>
      <c r="J14" s="17"/>
    </row>
    <row r="15" spans="1:10" x14ac:dyDescent="0.25">
      <c r="A15" s="23"/>
      <c r="B15" s="24"/>
      <c r="C15" s="24"/>
      <c r="D15" s="25"/>
      <c r="E15" s="26"/>
      <c r="F15" s="26"/>
      <c r="G15" s="26"/>
      <c r="H15" s="26"/>
      <c r="I15" s="26"/>
      <c r="J15" s="37"/>
    </row>
    <row r="16" spans="1:10" ht="30" x14ac:dyDescent="0.25">
      <c r="A16" s="13" t="s">
        <v>19</v>
      </c>
      <c r="B16" s="38" t="s">
        <v>20</v>
      </c>
      <c r="C16" s="50">
        <v>16</v>
      </c>
      <c r="D16" s="51" t="s">
        <v>31</v>
      </c>
      <c r="E16" s="59">
        <v>60</v>
      </c>
      <c r="F16" s="42"/>
      <c r="G16" s="42">
        <v>3</v>
      </c>
      <c r="H16" s="42">
        <v>0</v>
      </c>
      <c r="I16" s="42">
        <v>0</v>
      </c>
      <c r="J16" s="52">
        <v>0</v>
      </c>
    </row>
    <row r="17" spans="1:10" ht="17.25" customHeight="1" x14ac:dyDescent="0.25">
      <c r="A17" s="13"/>
      <c r="B17" s="14" t="s">
        <v>21</v>
      </c>
      <c r="C17" s="60">
        <v>63</v>
      </c>
      <c r="D17" s="60" t="s">
        <v>32</v>
      </c>
      <c r="E17" s="60">
        <v>200</v>
      </c>
      <c r="F17" s="60"/>
      <c r="G17" s="61">
        <v>128</v>
      </c>
      <c r="H17" s="62">
        <v>5</v>
      </c>
      <c r="I17" s="61">
        <v>5</v>
      </c>
      <c r="J17" s="61">
        <v>17</v>
      </c>
    </row>
    <row r="18" spans="1:10" ht="31.5" customHeight="1" x14ac:dyDescent="0.25">
      <c r="A18" s="13"/>
      <c r="B18" s="14" t="s">
        <v>22</v>
      </c>
      <c r="C18" s="18">
        <f>C5</f>
        <v>98</v>
      </c>
      <c r="D18" s="15" t="s">
        <v>33</v>
      </c>
      <c r="E18" s="63">
        <f>E5</f>
        <v>90</v>
      </c>
      <c r="F18" s="16"/>
      <c r="G18" s="16">
        <f>G5</f>
        <v>199</v>
      </c>
      <c r="H18" s="16">
        <v>8</v>
      </c>
      <c r="I18" s="16">
        <v>13</v>
      </c>
      <c r="J18" s="17">
        <v>10</v>
      </c>
    </row>
    <row r="19" spans="1:10" ht="19.5" customHeight="1" x14ac:dyDescent="0.25">
      <c r="A19" s="13"/>
      <c r="B19" s="14" t="s">
        <v>23</v>
      </c>
      <c r="C19" s="18">
        <v>140</v>
      </c>
      <c r="D19" s="15" t="s">
        <v>34</v>
      </c>
      <c r="E19" s="63">
        <v>150</v>
      </c>
      <c r="F19" s="16"/>
      <c r="G19" s="16">
        <v>218</v>
      </c>
      <c r="H19" s="16">
        <v>6</v>
      </c>
      <c r="I19" s="16">
        <v>5</v>
      </c>
      <c r="J19" s="17">
        <v>37</v>
      </c>
    </row>
    <row r="20" spans="1:10" ht="18.75" customHeight="1" x14ac:dyDescent="0.25">
      <c r="A20" s="13"/>
      <c r="B20" s="14" t="s">
        <v>24</v>
      </c>
      <c r="C20" s="18">
        <f t="shared" ref="C20:E20" si="1">C7</f>
        <v>685</v>
      </c>
      <c r="D20" s="15" t="str">
        <f t="shared" si="1"/>
        <v>чай с сахаром</v>
      </c>
      <c r="E20" s="63">
        <f t="shared" si="1"/>
        <v>200</v>
      </c>
      <c r="F20" s="16"/>
      <c r="G20" s="16">
        <f>G7</f>
        <v>40</v>
      </c>
      <c r="H20" s="16">
        <v>0</v>
      </c>
      <c r="I20" s="16">
        <f t="shared" ref="I20:J20" si="2">I7</f>
        <v>0</v>
      </c>
      <c r="J20" s="17">
        <f t="shared" si="2"/>
        <v>10</v>
      </c>
    </row>
    <row r="21" spans="1:10" ht="26.25" customHeight="1" x14ac:dyDescent="0.25">
      <c r="A21" s="13"/>
      <c r="B21" s="14" t="s">
        <v>25</v>
      </c>
      <c r="C21" s="18">
        <f t="shared" ref="C21:D21" si="3">C8</f>
        <v>3</v>
      </c>
      <c r="D21" s="15" t="str">
        <f t="shared" si="3"/>
        <v>хлеб пшеничный обогащенный  ( для дпетского питания)</v>
      </c>
      <c r="E21" s="63">
        <v>50</v>
      </c>
      <c r="F21" s="16"/>
      <c r="G21" s="16">
        <v>122</v>
      </c>
      <c r="H21" s="16">
        <v>3</v>
      </c>
      <c r="I21" s="16">
        <v>1</v>
      </c>
      <c r="J21" s="17">
        <v>24</v>
      </c>
    </row>
    <row r="22" spans="1:10" ht="15.75" customHeight="1" x14ac:dyDescent="0.25">
      <c r="A22" s="13"/>
      <c r="B22" s="14" t="s">
        <v>26</v>
      </c>
      <c r="C22" s="18"/>
      <c r="D22" s="15"/>
      <c r="E22" s="63"/>
      <c r="F22" s="16"/>
      <c r="G22" s="16"/>
      <c r="H22" s="16"/>
      <c r="I22" s="16"/>
      <c r="J22" s="17"/>
    </row>
    <row r="23" spans="1:10" ht="15.75" customHeight="1" x14ac:dyDescent="0.25">
      <c r="A23" s="13"/>
      <c r="B23" s="44"/>
      <c r="C23" s="44"/>
      <c r="D23" s="45"/>
      <c r="E23" s="64"/>
      <c r="F23" s="46"/>
      <c r="G23" s="46"/>
      <c r="H23" s="46"/>
      <c r="I23" s="46"/>
      <c r="J23" s="47"/>
    </row>
    <row r="24" spans="1:10" ht="15.75" customHeight="1" x14ac:dyDescent="0.25">
      <c r="A24" s="23"/>
      <c r="B24" s="24"/>
      <c r="C24" s="24"/>
      <c r="D24" s="25"/>
      <c r="E24" s="65">
        <f>SUM(E16:E23)</f>
        <v>750</v>
      </c>
      <c r="F24" s="26">
        <v>92.2</v>
      </c>
      <c r="G24" s="26">
        <f t="shared" ref="G24:J24" si="4">SUM(G16:G23)</f>
        <v>710</v>
      </c>
      <c r="H24" s="26">
        <f t="shared" si="4"/>
        <v>22</v>
      </c>
      <c r="I24" s="26">
        <f t="shared" si="4"/>
        <v>24</v>
      </c>
      <c r="J24" s="37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2025-09-29T03:40:54Z</dcterms:modified>
</cp:coreProperties>
</file>