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рина\Desktop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externalReferences>
    <externalReference r:id="rId3"/>
    <externalReference r:id="rId4"/>
    <externalReference r:id="rId5"/>
  </externalReferences>
  <calcPr calcId="152511"/>
</workbook>
</file>

<file path=xl/calcChain.xml><?xml version="1.0" encoding="utf-8"?>
<calcChain xmlns="http://schemas.openxmlformats.org/spreadsheetml/2006/main">
  <c r="H13" i="1" l="1"/>
  <c r="I13" i="1"/>
  <c r="J13" i="1"/>
  <c r="H14" i="1"/>
  <c r="I14" i="1"/>
  <c r="J14" i="1"/>
  <c r="H15" i="1"/>
  <c r="I15" i="1"/>
  <c r="J15" i="1"/>
  <c r="H16" i="1"/>
  <c r="I16" i="1"/>
  <c r="J16" i="1"/>
  <c r="H17" i="1"/>
  <c r="I17" i="1"/>
  <c r="J17" i="1"/>
  <c r="H18" i="1"/>
  <c r="I18" i="1"/>
  <c r="J18" i="1"/>
  <c r="H19" i="1"/>
  <c r="I19" i="1"/>
  <c r="J19" i="1"/>
  <c r="H20" i="1"/>
  <c r="I20" i="1"/>
  <c r="J20" i="1"/>
  <c r="H21" i="1"/>
  <c r="I21" i="1"/>
  <c r="J21" i="1"/>
  <c r="H22" i="1"/>
  <c r="I22" i="1"/>
  <c r="J22" i="1"/>
  <c r="G13" i="1"/>
  <c r="G14" i="1"/>
  <c r="G15" i="1"/>
  <c r="G16" i="1"/>
  <c r="G17" i="1"/>
  <c r="G18" i="1"/>
  <c r="G19" i="1"/>
  <c r="G20" i="1"/>
  <c r="G21" i="1"/>
  <c r="G22" i="1"/>
  <c r="B13" i="1"/>
  <c r="B14" i="1"/>
  <c r="B15" i="1"/>
  <c r="B16" i="1"/>
  <c r="B17" i="1"/>
  <c r="B18" i="1"/>
  <c r="B19" i="1"/>
  <c r="B20" i="1"/>
  <c r="B21" i="1"/>
  <c r="C13" i="1"/>
  <c r="C14" i="1"/>
  <c r="C15" i="1"/>
  <c r="C16" i="1"/>
  <c r="C17" i="1"/>
  <c r="C18" i="1"/>
  <c r="C19" i="1"/>
  <c r="C20" i="1"/>
  <c r="C21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H4" i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H9" i="1"/>
  <c r="I9" i="1"/>
  <c r="J9" i="1"/>
  <c r="G4" i="1"/>
  <c r="G5" i="1"/>
  <c r="G6" i="1"/>
  <c r="G7" i="1"/>
  <c r="G8" i="1"/>
  <c r="G9" i="1"/>
  <c r="C4" i="1"/>
  <c r="C5" i="1"/>
  <c r="C6" i="1"/>
  <c r="C7" i="1"/>
  <c r="C8" i="1"/>
  <c r="C9" i="1"/>
  <c r="B4" i="1"/>
  <c r="B5" i="1"/>
  <c r="B6" i="1"/>
  <c r="B7" i="1"/>
  <c r="B8" i="1"/>
  <c r="D4" i="1"/>
  <c r="E4" i="1"/>
  <c r="D5" i="1"/>
  <c r="E5" i="1"/>
  <c r="D6" i="1"/>
  <c r="E6" i="1"/>
  <c r="D7" i="1"/>
  <c r="E7" i="1"/>
  <c r="D8" i="1"/>
  <c r="E8" i="1"/>
  <c r="D9" i="1"/>
  <c r="E9" i="1"/>
  <c r="B22" i="1" l="1"/>
  <c r="B9" i="1"/>
  <c r="B3" i="1" l="1"/>
  <c r="C3" i="1"/>
  <c r="D3" i="1"/>
  <c r="E3" i="1"/>
  <c r="F3" i="1"/>
  <c r="G3" i="1"/>
  <c r="H3" i="1"/>
  <c r="I3" i="1"/>
  <c r="J3" i="1"/>
  <c r="F4" i="1"/>
  <c r="B10" i="1"/>
  <c r="B11" i="1"/>
  <c r="B12" i="1"/>
  <c r="F14" i="1"/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E18" i="2"/>
  <c r="C18" i="2"/>
  <c r="J10" i="2"/>
  <c r="I10" i="2"/>
  <c r="H10" i="2"/>
  <c r="G10" i="2"/>
  <c r="E10" i="2"/>
  <c r="E24" i="2" l="1"/>
  <c r="G24" i="2"/>
</calcChain>
</file>

<file path=xl/sharedStrings.xml><?xml version="1.0" encoding="utf-8"?>
<sst xmlns="http://schemas.openxmlformats.org/spreadsheetml/2006/main" count="43" uniqueCount="35">
  <si>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</si>
  <si>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</si>
  <si>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</si>
  <si>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</si>
  <si>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</si>
  <si>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</si>
  <si>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</si>
  <si>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</si>
  <si>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</si>
  <si>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</si>
  <si>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</si>
  <si>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</si>
  <si>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</si>
  <si>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</si>
  <si>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</si>
  <si>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</si>
  <si>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чай с сахаром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</si>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</sst>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28"/>
  </cellStyleXfs>
  <cellXfs count="77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2" fontId="1" fillId="2" borderId="4" xfId="0" applyNumberFormat="1" applyFont="1" applyFill="1" applyBorder="1" applyAlignment="1">
      <alignment horizontal="right"/>
    </xf>
    <xf numFmtId="1" fontId="1" fillId="2" borderId="4" xfId="0" applyNumberFormat="1" applyFont="1" applyFill="1" applyBorder="1" applyAlignment="1">
      <alignment horizontal="right"/>
    </xf>
    <xf numFmtId="0" fontId="1" fillId="0" borderId="29" xfId="0" applyFont="1" applyBorder="1"/>
    <xf numFmtId="0" fontId="1" fillId="2" borderId="29" xfId="0" applyFont="1" applyFill="1" applyBorder="1"/>
    <xf numFmtId="0" fontId="1" fillId="2" borderId="29" xfId="0" applyFont="1" applyFill="1" applyBorder="1" applyAlignment="1">
      <alignment wrapText="1"/>
    </xf>
    <xf numFmtId="2" fontId="1" fillId="2" borderId="29" xfId="0" applyNumberFormat="1" applyFont="1" applyFill="1" applyBorder="1"/>
    <xf numFmtId="2" fontId="1" fillId="2" borderId="29" xfId="0" applyNumberFormat="1" applyFont="1" applyFill="1" applyBorder="1" applyAlignment="1"/>
    <xf numFmtId="0" fontId="0" fillId="0" borderId="29" xfId="0" applyFont="1" applyBorder="1" applyAlignment="1"/>
    <xf numFmtId="2" fontId="0" fillId="0" borderId="29" xfId="0" applyNumberFormat="1" applyFont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2024-2025%20&#1075;&#1086;&#1076;/&#1053;&#1086;&#1074;&#1072;&#1103;%20&#1087;&#1072;&#1087;&#1082;&#1072;%20(5)/1%20&#1089;&#1077;&#1085;&#1090;&#1103;&#1073;&#1088;&#1103;%202019/2016-2017/2015-2016/&#1089;%20&#1076;&#1080;&#1089;&#1082;&#1072;%20&#1089;/&#1056;&#1040;&#1047;&#1053;&#1054;&#1045;/Downloads/&#1092;&#1091;&#1076;%20%203%20&#1096;&#1082;&#1086;&#1083;&#1072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tm2025-sm%20(11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84;&#1072;&#1088;&#1080;&#1085;&#1072;/Downloads/tm2025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</sheetNames>
    <sheetDataSet>
      <sheetData sheetId="0"/>
      <sheetData sheetId="1"/>
      <sheetData sheetId="2"/>
      <sheetData sheetId="3">
        <row r="3">
          <cell r="B3" t="str">
            <v>Раздел</v>
          </cell>
          <cell r="C3" t="str">
            <v>№ рец.</v>
          </cell>
          <cell r="D3" t="str">
            <v>Блюдо</v>
          </cell>
          <cell r="E3" t="str">
            <v>Выход, г</v>
          </cell>
          <cell r="F3" t="str">
            <v>Цена</v>
          </cell>
          <cell r="G3" t="str">
            <v>Калорийность</v>
          </cell>
          <cell r="H3" t="str">
            <v>Белки</v>
          </cell>
          <cell r="I3" t="str">
            <v>Жиры</v>
          </cell>
          <cell r="J3" t="str">
            <v>Углеводы</v>
          </cell>
        </row>
        <row r="4">
          <cell r="F4">
            <v>82.5</v>
          </cell>
        </row>
        <row r="11">
          <cell r="B11" t="str">
            <v>фрукты</v>
          </cell>
        </row>
        <row r="14">
          <cell r="F14">
            <v>93.5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57">
          <cell r="K57">
            <v>297</v>
          </cell>
        </row>
        <row r="79">
          <cell r="D79" t="str">
            <v>итого</v>
          </cell>
        </row>
        <row r="89">
          <cell r="D89" t="str">
            <v>итого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42">
          <cell r="D142" t="str">
            <v>гор.блюдо</v>
          </cell>
          <cell r="E142" t="str">
            <v>Макаронные изделия отварные</v>
          </cell>
          <cell r="F142">
            <v>155</v>
          </cell>
          <cell r="G142">
            <v>9</v>
          </cell>
          <cell r="H142">
            <v>6</v>
          </cell>
          <cell r="I142">
            <v>38</v>
          </cell>
          <cell r="J142">
            <v>240</v>
          </cell>
          <cell r="K142">
            <v>297</v>
          </cell>
        </row>
        <row r="143">
          <cell r="D143" t="str">
            <v>гор.напиток</v>
          </cell>
          <cell r="E143" t="str">
            <v>Чай с сахаром</v>
          </cell>
          <cell r="F143">
            <v>200</v>
          </cell>
          <cell r="G143">
            <v>0</v>
          </cell>
          <cell r="H143">
            <v>0</v>
          </cell>
          <cell r="I143">
            <v>9</v>
          </cell>
          <cell r="J143">
            <v>40</v>
          </cell>
          <cell r="K143">
            <v>283</v>
          </cell>
        </row>
        <row r="144">
          <cell r="D144" t="str">
            <v>хлеб</v>
          </cell>
          <cell r="E144" t="str">
            <v>Хлеб пшеничный, обогащенный (для детского питания)</v>
          </cell>
          <cell r="F144">
            <v>40</v>
          </cell>
          <cell r="G144">
            <v>3</v>
          </cell>
          <cell r="H144">
            <v>1</v>
          </cell>
          <cell r="I144">
            <v>24</v>
          </cell>
          <cell r="J144">
            <v>122</v>
          </cell>
          <cell r="K144">
            <v>114</v>
          </cell>
        </row>
        <row r="145">
          <cell r="D145" t="str">
            <v>закуска</v>
          </cell>
          <cell r="E145" t="str">
            <v>Салат из моркови</v>
          </cell>
          <cell r="F145">
            <v>100</v>
          </cell>
          <cell r="G145">
            <v>1</v>
          </cell>
          <cell r="H145">
            <v>0</v>
          </cell>
          <cell r="I145">
            <v>2</v>
          </cell>
          <cell r="J145">
            <v>15</v>
          </cell>
          <cell r="K145">
            <v>4</v>
          </cell>
        </row>
        <row r="146">
          <cell r="D146" t="str">
            <v>2 блюдо</v>
          </cell>
          <cell r="E146" t="str">
            <v>Птица тушенная в соусе с овощами</v>
          </cell>
          <cell r="F146">
            <v>90</v>
          </cell>
          <cell r="G146">
            <v>14</v>
          </cell>
          <cell r="H146">
            <v>15</v>
          </cell>
          <cell r="I146">
            <v>5</v>
          </cell>
          <cell r="J146">
            <v>232</v>
          </cell>
          <cell r="K146">
            <v>33</v>
          </cell>
        </row>
        <row r="147">
          <cell r="F147">
            <v>585</v>
          </cell>
          <cell r="G147">
            <v>27</v>
          </cell>
          <cell r="H147">
            <v>22</v>
          </cell>
          <cell r="I147">
            <v>78</v>
          </cell>
          <cell r="J147">
            <v>649</v>
          </cell>
        </row>
        <row r="148">
          <cell r="D148" t="str">
            <v>закуска</v>
          </cell>
        </row>
        <row r="149">
          <cell r="D149" t="str">
            <v>1 блюдо</v>
          </cell>
          <cell r="E149" t="str">
            <v>Щи из свежей капусты с картофелем со сметаной</v>
          </cell>
          <cell r="F149">
            <v>210</v>
          </cell>
          <cell r="G149">
            <v>2</v>
          </cell>
          <cell r="H149">
            <v>5</v>
          </cell>
          <cell r="I149">
            <v>7</v>
          </cell>
          <cell r="J149">
            <v>75</v>
          </cell>
          <cell r="K149">
            <v>124</v>
          </cell>
        </row>
        <row r="150">
          <cell r="D150" t="str">
            <v>2 блюдо</v>
          </cell>
          <cell r="E150" t="str">
            <v>Фрикадельки мясные с томатным соусом</v>
          </cell>
          <cell r="F150">
            <v>100</v>
          </cell>
          <cell r="G150">
            <v>10</v>
          </cell>
          <cell r="H150">
            <v>13</v>
          </cell>
          <cell r="I150">
            <v>10</v>
          </cell>
          <cell r="J150">
            <v>199</v>
          </cell>
          <cell r="K150">
            <v>6</v>
          </cell>
        </row>
        <row r="151">
          <cell r="D151" t="str">
            <v>гарнир</v>
          </cell>
          <cell r="E151" t="str">
            <v xml:space="preserve">Рис припущенный </v>
          </cell>
          <cell r="F151">
            <v>150</v>
          </cell>
          <cell r="G151">
            <v>4</v>
          </cell>
          <cell r="H151">
            <v>6</v>
          </cell>
          <cell r="I151">
            <v>37</v>
          </cell>
          <cell r="J151">
            <v>219</v>
          </cell>
          <cell r="K151">
            <v>332</v>
          </cell>
        </row>
        <row r="152">
          <cell r="D152" t="str">
            <v>сладкое</v>
          </cell>
        </row>
        <row r="153">
          <cell r="D153" t="str">
            <v>хлеб бел.</v>
          </cell>
          <cell r="E153" t="str">
            <v>Хлеб пшеничный, обогащенный (для детского питания)</v>
          </cell>
          <cell r="F153">
            <v>50</v>
          </cell>
          <cell r="G153">
            <v>3</v>
          </cell>
          <cell r="H153">
            <v>1</v>
          </cell>
          <cell r="I153">
            <v>24</v>
          </cell>
          <cell r="J153">
            <v>122</v>
          </cell>
          <cell r="K153">
            <v>114</v>
          </cell>
        </row>
        <row r="154">
          <cell r="D154" t="str">
            <v>хлеб черн.</v>
          </cell>
        </row>
        <row r="155">
          <cell r="D155" t="str">
            <v>сладкое</v>
          </cell>
          <cell r="E155" t="str">
            <v>Компот из свежих плодов</v>
          </cell>
          <cell r="F155">
            <v>200</v>
          </cell>
          <cell r="G155">
            <v>0</v>
          </cell>
          <cell r="H155">
            <v>0</v>
          </cell>
          <cell r="I155">
            <v>36</v>
          </cell>
          <cell r="J155">
            <v>138</v>
          </cell>
          <cell r="K155">
            <v>278</v>
          </cell>
        </row>
        <row r="157">
          <cell r="F157">
            <v>710</v>
          </cell>
          <cell r="G157">
            <v>19</v>
          </cell>
          <cell r="H157">
            <v>25</v>
          </cell>
          <cell r="I157">
            <v>114</v>
          </cell>
          <cell r="J157">
            <v>753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H24" sqref="H24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4" t="s">
        <v>1</v>
      </c>
      <c r="C1" s="75"/>
      <c r="D1" s="76"/>
      <c r="E1" t="s">
        <v>2</v>
      </c>
      <c r="F1" s="1"/>
      <c r="I1" t="s">
        <v>3</v>
      </c>
      <c r="J1" s="64">
        <v>45953</v>
      </c>
    </row>
    <row r="2" spans="1:10" ht="7.5" customHeight="1" x14ac:dyDescent="0.25"/>
    <row r="3" spans="1:10" ht="15.75" thickBot="1" x14ac:dyDescent="0.3">
      <c r="A3" s="3" t="s">
        <v>4</v>
      </c>
      <c r="B3" s="4" t="str">
        <f>'[1]4'!B3</f>
        <v>Раздел</v>
      </c>
      <c r="C3" s="4" t="str">
        <f>'[1]4'!C3</f>
        <v>№ рец.</v>
      </c>
      <c r="D3" s="4" t="str">
        <f>'[1]4'!D3</f>
        <v>Блюдо</v>
      </c>
      <c r="E3" s="4" t="str">
        <f>'[1]4'!E3</f>
        <v>Выход, г</v>
      </c>
      <c r="F3" s="4" t="str">
        <f>'[1]4'!F3</f>
        <v>Цена</v>
      </c>
      <c r="G3" s="4" t="str">
        <f>'[1]4'!G3</f>
        <v>Калорийность</v>
      </c>
      <c r="H3" s="4" t="str">
        <f>'[1]4'!H3</f>
        <v>Белки</v>
      </c>
      <c r="I3" s="4" t="str">
        <f>'[1]4'!I3</f>
        <v>Жиры</v>
      </c>
      <c r="J3" s="5" t="str">
        <f>'[1]4'!J3</f>
        <v>Углеводы</v>
      </c>
    </row>
    <row r="4" spans="1:10" x14ac:dyDescent="0.25">
      <c r="A4" s="6" t="s">
        <v>14</v>
      </c>
      <c r="B4" s="33" t="str">
        <f>[3]Лист1!D142</f>
        <v>гор.блюдо</v>
      </c>
      <c r="C4" s="8">
        <f>[3]Лист1!K142</f>
        <v>297</v>
      </c>
      <c r="D4" s="34" t="str">
        <f>[3]Лист1!E142</f>
        <v>Макаронные изделия отварные</v>
      </c>
      <c r="E4" s="9">
        <f>[3]Лист1!F142</f>
        <v>155</v>
      </c>
      <c r="F4" s="9">
        <f>'[1]4'!F4</f>
        <v>82.5</v>
      </c>
      <c r="G4" s="10">
        <f>[3]Лист1!J142</f>
        <v>240</v>
      </c>
      <c r="H4" s="10">
        <f>[3]Лист1!G142</f>
        <v>9</v>
      </c>
      <c r="I4" s="10">
        <f>[3]Лист1!H142</f>
        <v>6</v>
      </c>
      <c r="J4" s="11">
        <f>[3]Лист1!I142</f>
        <v>38</v>
      </c>
    </row>
    <row r="5" spans="1:10" x14ac:dyDescent="0.25">
      <c r="A5" s="12"/>
      <c r="B5" s="13" t="str">
        <f>[3]Лист1!D143</f>
        <v>гор.напиток</v>
      </c>
      <c r="C5" s="2">
        <f>[3]Лист1!K143</f>
        <v>283</v>
      </c>
      <c r="D5" s="20" t="str">
        <f>[3]Лист1!E143</f>
        <v>Чай с сахаром</v>
      </c>
      <c r="E5" s="15">
        <f>[3]Лист1!F143</f>
        <v>200</v>
      </c>
      <c r="F5" s="15"/>
      <c r="G5" s="15">
        <f>[3]Лист1!J143</f>
        <v>40</v>
      </c>
      <c r="H5" s="15">
        <f>[3]Лист1!G143</f>
        <v>0</v>
      </c>
      <c r="I5" s="15">
        <f>[3]Лист1!H143</f>
        <v>0</v>
      </c>
      <c r="J5" s="16">
        <f>[3]Лист1!I143</f>
        <v>9</v>
      </c>
    </row>
    <row r="6" spans="1:10" ht="30" x14ac:dyDescent="0.25">
      <c r="A6" s="12"/>
      <c r="B6" s="13" t="str">
        <f>[3]Лист1!D144</f>
        <v>хлеб</v>
      </c>
      <c r="C6" s="17">
        <f>[3]Лист1!K144</f>
        <v>114</v>
      </c>
      <c r="D6" s="20" t="str">
        <f>[3]Лист1!E144</f>
        <v>Хлеб пшеничный, обогащенный (для детского питания)</v>
      </c>
      <c r="E6" s="15">
        <f>[3]Лист1!F144</f>
        <v>40</v>
      </c>
      <c r="F6" s="15"/>
      <c r="G6" s="18">
        <f>[3]Лист1!J144</f>
        <v>122</v>
      </c>
      <c r="H6" s="18">
        <f>[3]Лист1!G144</f>
        <v>3</v>
      </c>
      <c r="I6" s="18">
        <f>[3]Лист1!H144</f>
        <v>1</v>
      </c>
      <c r="J6" s="19">
        <f>[3]Лист1!I144</f>
        <v>24</v>
      </c>
    </row>
    <row r="7" spans="1:10" x14ac:dyDescent="0.25">
      <c r="A7" s="12"/>
      <c r="B7" s="17" t="str">
        <f>[3]Лист1!D145</f>
        <v>закуска</v>
      </c>
      <c r="C7" s="17">
        <f>[3]Лист1!K145</f>
        <v>4</v>
      </c>
      <c r="D7" s="20" t="str">
        <f>[3]Лист1!E145</f>
        <v>Салат из моркови</v>
      </c>
      <c r="E7" s="18">
        <f>[3]Лист1!F145</f>
        <v>100</v>
      </c>
      <c r="F7" s="15"/>
      <c r="G7" s="18">
        <f>[3]Лист1!J145</f>
        <v>15</v>
      </c>
      <c r="H7" s="18">
        <f>[3]Лист1!G145</f>
        <v>1</v>
      </c>
      <c r="I7" s="18">
        <f>[3]Лист1!H145</f>
        <v>0</v>
      </c>
      <c r="J7" s="21">
        <f>[3]Лист1!I145</f>
        <v>2</v>
      </c>
    </row>
    <row r="8" spans="1:10" ht="15.75" thickBot="1" x14ac:dyDescent="0.3">
      <c r="A8" s="22"/>
      <c r="B8" s="23" t="str">
        <f>[3]Лист1!D146</f>
        <v>2 блюдо</v>
      </c>
      <c r="C8" s="23">
        <f>[3]Лист1!K146</f>
        <v>33</v>
      </c>
      <c r="D8" s="24" t="str">
        <f>[3]Лист1!E146</f>
        <v>Птица тушенная в соусе с овощами</v>
      </c>
      <c r="E8" s="25">
        <f>[3]Лист1!F146</f>
        <v>90</v>
      </c>
      <c r="F8" s="25"/>
      <c r="G8" s="25">
        <f>[3]Лист1!J146</f>
        <v>232</v>
      </c>
      <c r="H8" s="25">
        <f>[3]Лист1!G146</f>
        <v>14</v>
      </c>
      <c r="I8" s="26">
        <f>[3]Лист1!H146</f>
        <v>15</v>
      </c>
      <c r="J8" s="27">
        <f>[3]Лист1!I146</f>
        <v>5</v>
      </c>
    </row>
    <row r="9" spans="1:10" ht="15.75" thickBot="1" x14ac:dyDescent="0.3">
      <c r="A9" s="12"/>
      <c r="B9" s="28" t="str">
        <f>[2]Лист1!D79</f>
        <v>итого</v>
      </c>
      <c r="C9" s="28">
        <f>[3]Лист1!K147</f>
        <v>0</v>
      </c>
      <c r="D9" s="29">
        <f>[3]Лист1!E147</f>
        <v>0</v>
      </c>
      <c r="E9" s="30">
        <f>[3]Лист1!F147</f>
        <v>585</v>
      </c>
      <c r="F9" s="31"/>
      <c r="G9" s="30">
        <f>[3]Лист1!J147</f>
        <v>649</v>
      </c>
      <c r="H9" s="30">
        <f>[3]Лист1!G147</f>
        <v>27</v>
      </c>
      <c r="I9" s="32">
        <f>[3]Лист1!H147</f>
        <v>22</v>
      </c>
      <c r="J9" s="27">
        <f>[3]Лист1!I147</f>
        <v>78</v>
      </c>
    </row>
    <row r="10" spans="1:10" ht="15.75" thickBot="1" x14ac:dyDescent="0.3">
      <c r="A10" s="6" t="s">
        <v>17</v>
      </c>
      <c r="B10" s="33">
        <f>'[1]4'!B10</f>
        <v>0</v>
      </c>
      <c r="C10" s="8"/>
      <c r="D10" s="34"/>
      <c r="E10" s="9"/>
      <c r="F10" s="9"/>
      <c r="G10" s="9"/>
      <c r="H10" s="9"/>
      <c r="I10" s="9"/>
      <c r="J10" s="35"/>
    </row>
    <row r="11" spans="1:10" x14ac:dyDescent="0.25">
      <c r="A11" s="12"/>
      <c r="B11" s="17" t="str">
        <f>'[1]4'!B11</f>
        <v>фрукты</v>
      </c>
      <c r="C11" s="17"/>
      <c r="D11" s="14"/>
      <c r="E11" s="15"/>
      <c r="F11" s="15"/>
      <c r="G11" s="15"/>
      <c r="H11" s="15"/>
      <c r="I11" s="15"/>
      <c r="J11" s="16"/>
    </row>
    <row r="12" spans="1:10" ht="15.75" thickBot="1" x14ac:dyDescent="0.3">
      <c r="A12" s="22"/>
      <c r="B12" s="23">
        <f>'[1]4'!B12</f>
        <v>0</v>
      </c>
      <c r="C12" s="23"/>
      <c r="D12" s="24"/>
      <c r="E12" s="25"/>
      <c r="F12" s="25"/>
      <c r="G12" s="25"/>
      <c r="H12" s="25"/>
      <c r="I12" s="25"/>
      <c r="J12" s="36"/>
    </row>
    <row r="13" spans="1:10" x14ac:dyDescent="0.25">
      <c r="A13" s="12" t="s">
        <v>19</v>
      </c>
      <c r="B13" s="37" t="str">
        <f>[3]Лист1!D148</f>
        <v>закуска</v>
      </c>
      <c r="C13" s="38">
        <f>[3]Лист1!K148</f>
        <v>0</v>
      </c>
      <c r="D13" s="49"/>
      <c r="E13" s="39"/>
      <c r="F13" s="40"/>
      <c r="G13" s="39">
        <f>[3]Лист1!J148</f>
        <v>0</v>
      </c>
      <c r="H13" s="39">
        <f>[3]Лист1!G148</f>
        <v>0</v>
      </c>
      <c r="I13" s="39">
        <f>[3]Лист1!H148</f>
        <v>0</v>
      </c>
      <c r="J13" s="41">
        <f>[3]Лист1!I148</f>
        <v>0</v>
      </c>
    </row>
    <row r="14" spans="1:10" x14ac:dyDescent="0.25">
      <c r="A14" s="12"/>
      <c r="B14" s="13" t="str">
        <f>[3]Лист1!D149</f>
        <v>1 блюдо</v>
      </c>
      <c r="C14" s="17">
        <f>[3]Лист1!K149</f>
        <v>124</v>
      </c>
      <c r="D14" s="20" t="str">
        <f>[3]Лист1!E149</f>
        <v>Щи из свежей капусты с картофелем со сметаной</v>
      </c>
      <c r="E14" s="65">
        <f>[3]Лист1!F149</f>
        <v>210</v>
      </c>
      <c r="F14" s="15">
        <f>'[1]4'!F14</f>
        <v>93.5</v>
      </c>
      <c r="G14" s="15">
        <f>[3]Лист1!J149</f>
        <v>75</v>
      </c>
      <c r="H14" s="15">
        <f>[3]Лист1!G149</f>
        <v>2</v>
      </c>
      <c r="I14" s="15">
        <f>[3]Лист1!H149</f>
        <v>5</v>
      </c>
      <c r="J14" s="16">
        <f>[3]Лист1!I149</f>
        <v>7</v>
      </c>
    </row>
    <row r="15" spans="1:10" x14ac:dyDescent="0.25">
      <c r="A15" s="12"/>
      <c r="B15" s="13" t="str">
        <f>[3]Лист1!D150</f>
        <v>2 блюдо</v>
      </c>
      <c r="C15" s="2">
        <f>[3]Лист1!K150</f>
        <v>6</v>
      </c>
      <c r="D15" s="20" t="str">
        <f>[3]Лист1!E150</f>
        <v>Фрикадельки мясные с томатным соусом</v>
      </c>
      <c r="E15" s="65">
        <f>[3]Лист1!F150</f>
        <v>100</v>
      </c>
      <c r="F15" s="15"/>
      <c r="G15" s="18">
        <f>[3]Лист1!J150</f>
        <v>199</v>
      </c>
      <c r="H15" s="18">
        <f>[3]Лист1!G150</f>
        <v>10</v>
      </c>
      <c r="I15" s="18">
        <f>[3]Лист1!H150</f>
        <v>13</v>
      </c>
      <c r="J15" s="19">
        <f>[3]Лист1!I150</f>
        <v>10</v>
      </c>
    </row>
    <row r="16" spans="1:10" x14ac:dyDescent="0.25">
      <c r="A16" s="12"/>
      <c r="B16" s="13" t="str">
        <f>[3]Лист1!D151</f>
        <v>гарнир</v>
      </c>
      <c r="C16" s="2">
        <f>[3]Лист1!K151</f>
        <v>332</v>
      </c>
      <c r="D16" s="20" t="str">
        <f>[3]Лист1!E151</f>
        <v xml:space="preserve">Рис припущенный </v>
      </c>
      <c r="E16" s="65">
        <f>[3]Лист1!F151</f>
        <v>150</v>
      </c>
      <c r="F16" s="15"/>
      <c r="G16" s="18">
        <f>[3]Лист1!J151</f>
        <v>219</v>
      </c>
      <c r="H16" s="18">
        <f>[3]Лист1!G151</f>
        <v>4</v>
      </c>
      <c r="I16" s="18">
        <f>[3]Лист1!H151</f>
        <v>6</v>
      </c>
      <c r="J16" s="19">
        <f>[3]Лист1!I151</f>
        <v>37</v>
      </c>
    </row>
    <row r="17" spans="1:10" x14ac:dyDescent="0.25">
      <c r="A17" s="12"/>
      <c r="B17" s="13" t="str">
        <f>[3]Лист1!D152</f>
        <v>сладкое</v>
      </c>
      <c r="C17" s="17">
        <f>[3]Лист1!K152</f>
        <v>0</v>
      </c>
      <c r="D17" s="20">
        <f>[3]Лист1!E152</f>
        <v>0</v>
      </c>
      <c r="E17" s="66">
        <f>[3]Лист1!F152</f>
        <v>0</v>
      </c>
      <c r="F17" s="15"/>
      <c r="G17" s="18">
        <f>[3]Лист1!J152</f>
        <v>0</v>
      </c>
      <c r="H17" s="18">
        <f>[3]Лист1!G152</f>
        <v>0</v>
      </c>
      <c r="I17" s="15">
        <f>[3]Лист1!H152</f>
        <v>0</v>
      </c>
      <c r="J17" s="19">
        <f>[3]Лист1!I152</f>
        <v>0</v>
      </c>
    </row>
    <row r="18" spans="1:10" ht="30" x14ac:dyDescent="0.25">
      <c r="A18" s="12"/>
      <c r="B18" s="13" t="str">
        <f>[3]Лист1!D153</f>
        <v>хлеб бел.</v>
      </c>
      <c r="C18" s="17">
        <f>[3]Лист1!K153</f>
        <v>114</v>
      </c>
      <c r="D18" s="20" t="str">
        <f>[3]Лист1!E153</f>
        <v>Хлеб пшеничный, обогащенный (для детского питания)</v>
      </c>
      <c r="E18" s="65">
        <f>[3]Лист1!F153</f>
        <v>50</v>
      </c>
      <c r="F18" s="15"/>
      <c r="G18" s="18">
        <f>[3]Лист1!J153</f>
        <v>122</v>
      </c>
      <c r="H18" s="18">
        <f>[3]Лист1!G153</f>
        <v>3</v>
      </c>
      <c r="I18" s="18">
        <f>[3]Лист1!H153</f>
        <v>1</v>
      </c>
      <c r="J18" s="19">
        <f>[3]Лист1!I153</f>
        <v>24</v>
      </c>
    </row>
    <row r="19" spans="1:10" x14ac:dyDescent="0.25">
      <c r="A19" s="12"/>
      <c r="B19" s="13" t="str">
        <f>[3]Лист1!D154</f>
        <v>хлеб черн.</v>
      </c>
      <c r="C19" s="17">
        <f>[3]Лист1!K154</f>
        <v>0</v>
      </c>
      <c r="D19" s="20">
        <f>[3]Лист1!E154</f>
        <v>0</v>
      </c>
      <c r="E19" s="65">
        <f>[3]Лист1!F154</f>
        <v>0</v>
      </c>
      <c r="F19" s="15"/>
      <c r="G19" s="15">
        <f>[3]Лист1!J154</f>
        <v>0</v>
      </c>
      <c r="H19" s="15">
        <f>[3]Лист1!G154</f>
        <v>0</v>
      </c>
      <c r="I19" s="15">
        <f>[3]Лист1!H154</f>
        <v>0</v>
      </c>
      <c r="J19" s="16">
        <f>[3]Лист1!I154</f>
        <v>0</v>
      </c>
    </row>
    <row r="20" spans="1:10" x14ac:dyDescent="0.25">
      <c r="A20" s="12"/>
      <c r="B20" s="42" t="str">
        <f>[3]Лист1!D155</f>
        <v>сладкое</v>
      </c>
      <c r="C20" s="42">
        <f>[3]Лист1!K155</f>
        <v>278</v>
      </c>
      <c r="D20" s="43" t="str">
        <f>[3]Лист1!E155</f>
        <v>Компот из свежих плодов</v>
      </c>
      <c r="E20" s="44">
        <f>[3]Лист1!F155</f>
        <v>200</v>
      </c>
      <c r="F20" s="44"/>
      <c r="G20" s="44">
        <f>[3]Лист1!J155</f>
        <v>138</v>
      </c>
      <c r="H20" s="44">
        <f>[3]Лист1!G155</f>
        <v>0</v>
      </c>
      <c r="I20" s="44">
        <f>[3]Лист1!H155</f>
        <v>0</v>
      </c>
      <c r="J20" s="45">
        <f>[3]Лист1!I155</f>
        <v>36</v>
      </c>
    </row>
    <row r="21" spans="1:10" x14ac:dyDescent="0.25">
      <c r="A21" s="67"/>
      <c r="B21" s="68">
        <f>[3]Лист1!D156</f>
        <v>0</v>
      </c>
      <c r="C21" s="68">
        <f>[3]Лист1!K156</f>
        <v>0</v>
      </c>
      <c r="D21" s="69">
        <f>[3]Лист1!E156</f>
        <v>0</v>
      </c>
      <c r="E21" s="70">
        <f>[3]Лист1!F156</f>
        <v>0</v>
      </c>
      <c r="F21" s="71"/>
      <c r="G21" s="70">
        <f>[3]Лист1!J156</f>
        <v>0</v>
      </c>
      <c r="H21" s="71">
        <f>[3]Лист1!G156</f>
        <v>0</v>
      </c>
      <c r="I21" s="70">
        <f>[3]Лист1!H156</f>
        <v>0</v>
      </c>
      <c r="J21" s="70">
        <f>[3]Лист1!I156</f>
        <v>0</v>
      </c>
    </row>
    <row r="22" spans="1:10" ht="15.75" customHeight="1" x14ac:dyDescent="0.25">
      <c r="A22" s="72"/>
      <c r="B22" s="72" t="str">
        <f>[2]Лист1!D89</f>
        <v>итого</v>
      </c>
      <c r="C22" s="72"/>
      <c r="D22" s="72">
        <f>[3]Лист1!E157</f>
        <v>0</v>
      </c>
      <c r="E22" s="73">
        <f>[3]Лист1!F157</f>
        <v>710</v>
      </c>
      <c r="F22" s="72"/>
      <c r="G22" s="72">
        <f>[3]Лист1!J157</f>
        <v>753</v>
      </c>
      <c r="H22" s="72">
        <f>[3]Лист1!G157</f>
        <v>19</v>
      </c>
      <c r="I22" s="72">
        <f>[3]Лист1!H157</f>
        <v>25</v>
      </c>
      <c r="J22" s="72">
        <f>[3]Лист1!I157</f>
        <v>114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4" t="s">
        <v>1</v>
      </c>
      <c r="C1" s="75"/>
      <c r="D1" s="76"/>
      <c r="E1" t="s">
        <v>2</v>
      </c>
      <c r="F1" s="1"/>
      <c r="I1" t="s">
        <v>3</v>
      </c>
      <c r="J1" s="46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4"/>
      <c r="E4" s="9"/>
      <c r="F4" s="9"/>
      <c r="G4" s="9"/>
      <c r="H4" s="9"/>
      <c r="I4" s="9"/>
      <c r="J4" s="47"/>
    </row>
    <row r="5" spans="1:10" ht="23.25" customHeight="1" x14ac:dyDescent="0.25">
      <c r="A5" s="12"/>
      <c r="B5" s="37"/>
      <c r="C5" s="48">
        <v>98</v>
      </c>
      <c r="D5" s="49" t="s">
        <v>27</v>
      </c>
      <c r="E5" s="40">
        <v>90</v>
      </c>
      <c r="F5" s="40"/>
      <c r="G5" s="40">
        <v>199</v>
      </c>
      <c r="H5" s="40">
        <v>10.1</v>
      </c>
      <c r="I5" s="40">
        <v>13</v>
      </c>
      <c r="J5" s="50">
        <v>10.4</v>
      </c>
    </row>
    <row r="6" spans="1:10" ht="23.25" customHeight="1" x14ac:dyDescent="0.25">
      <c r="A6" s="12"/>
      <c r="B6" s="37"/>
      <c r="C6" s="48"/>
      <c r="D6" s="49" t="s">
        <v>28</v>
      </c>
      <c r="E6" s="40">
        <v>180</v>
      </c>
      <c r="F6" s="40"/>
      <c r="G6" s="40">
        <v>288</v>
      </c>
      <c r="H6" s="40">
        <v>10.4</v>
      </c>
      <c r="I6" s="40">
        <v>6.8</v>
      </c>
      <c r="J6" s="50">
        <v>45.4</v>
      </c>
    </row>
    <row r="7" spans="1:10" ht="16.5" customHeight="1" x14ac:dyDescent="0.25">
      <c r="A7" s="12"/>
      <c r="B7" s="13" t="s">
        <v>29</v>
      </c>
      <c r="C7" s="17">
        <v>685</v>
      </c>
      <c r="D7" s="14" t="s">
        <v>16</v>
      </c>
      <c r="E7" s="15">
        <v>200</v>
      </c>
      <c r="F7" s="15"/>
      <c r="G7" s="15">
        <v>40</v>
      </c>
      <c r="H7" s="15">
        <v>0.2</v>
      </c>
      <c r="I7" s="15">
        <v>0</v>
      </c>
      <c r="J7" s="16">
        <v>10</v>
      </c>
    </row>
    <row r="8" spans="1:10" ht="31.5" customHeight="1" x14ac:dyDescent="0.25">
      <c r="A8" s="12"/>
      <c r="B8" s="13" t="s">
        <v>15</v>
      </c>
      <c r="C8" s="17">
        <v>3</v>
      </c>
      <c r="D8" s="14" t="s">
        <v>30</v>
      </c>
      <c r="E8" s="15">
        <v>30</v>
      </c>
      <c r="F8" s="15"/>
      <c r="G8" s="15">
        <v>73</v>
      </c>
      <c r="H8" s="15">
        <v>2</v>
      </c>
      <c r="I8" s="15">
        <v>0.03</v>
      </c>
      <c r="J8" s="16">
        <v>14.6</v>
      </c>
    </row>
    <row r="9" spans="1:10" ht="19.5" customHeight="1" x14ac:dyDescent="0.25">
      <c r="A9" s="12"/>
      <c r="B9" s="17"/>
      <c r="C9" s="17"/>
      <c r="D9" s="14"/>
      <c r="E9" s="15"/>
      <c r="F9" s="15"/>
      <c r="G9" s="15"/>
      <c r="H9" s="15"/>
      <c r="I9" s="15"/>
      <c r="J9" s="16"/>
    </row>
    <row r="10" spans="1:10" x14ac:dyDescent="0.25">
      <c r="A10" s="22"/>
      <c r="B10" s="23"/>
      <c r="C10" s="23"/>
      <c r="D10" s="24"/>
      <c r="E10" s="25">
        <f>SUM(E5:E9)</f>
        <v>500</v>
      </c>
      <c r="F10" s="25">
        <v>82.2</v>
      </c>
      <c r="G10" s="25">
        <f>SUM(G5:G9)</f>
        <v>600</v>
      </c>
      <c r="H10" s="25">
        <f>SUM(H5:H9)</f>
        <v>22.7</v>
      </c>
      <c r="I10" s="25">
        <f>SUM(I5:I9)</f>
        <v>19.830000000000002</v>
      </c>
      <c r="J10" s="51">
        <f>SUM(J5:J9)</f>
        <v>80.399999999999991</v>
      </c>
    </row>
    <row r="11" spans="1:10" x14ac:dyDescent="0.25">
      <c r="A11" s="12"/>
      <c r="B11" s="52"/>
      <c r="C11" s="52"/>
      <c r="D11" s="53"/>
      <c r="E11" s="54"/>
      <c r="F11" s="54"/>
      <c r="G11" s="54"/>
      <c r="H11" s="54"/>
      <c r="I11" s="54"/>
      <c r="J11" s="55"/>
    </row>
    <row r="12" spans="1:10" x14ac:dyDescent="0.25">
      <c r="A12" s="6" t="s">
        <v>17</v>
      </c>
      <c r="B12" s="33" t="s">
        <v>18</v>
      </c>
      <c r="C12" s="8"/>
      <c r="D12" s="34"/>
      <c r="E12" s="9"/>
      <c r="F12" s="9"/>
      <c r="G12" s="9"/>
      <c r="H12" s="9"/>
      <c r="I12" s="9"/>
      <c r="J12" s="36"/>
    </row>
    <row r="13" spans="1:10" x14ac:dyDescent="0.25">
      <c r="A13" s="12"/>
      <c r="B13" s="56"/>
      <c r="C13" s="48"/>
      <c r="D13" s="49"/>
      <c r="E13" s="40"/>
      <c r="F13" s="40"/>
      <c r="G13" s="40"/>
      <c r="H13" s="40"/>
      <c r="I13" s="40"/>
      <c r="J13" s="45"/>
    </row>
    <row r="14" spans="1:10" x14ac:dyDescent="0.25">
      <c r="A14" s="12"/>
      <c r="B14" s="17"/>
      <c r="C14" s="17"/>
      <c r="D14" s="14"/>
      <c r="E14" s="15"/>
      <c r="F14" s="15"/>
      <c r="G14" s="15"/>
      <c r="H14" s="15"/>
      <c r="I14" s="15"/>
      <c r="J14" s="16"/>
    </row>
    <row r="15" spans="1:10" x14ac:dyDescent="0.25">
      <c r="A15" s="22"/>
      <c r="B15" s="23"/>
      <c r="C15" s="23"/>
      <c r="D15" s="24"/>
      <c r="E15" s="25"/>
      <c r="F15" s="25"/>
      <c r="G15" s="25"/>
      <c r="H15" s="25"/>
      <c r="I15" s="25"/>
      <c r="J15" s="36"/>
    </row>
    <row r="16" spans="1:10" ht="30" x14ac:dyDescent="0.25">
      <c r="A16" s="12" t="s">
        <v>19</v>
      </c>
      <c r="B16" s="37" t="s">
        <v>20</v>
      </c>
      <c r="C16" s="48">
        <v>16</v>
      </c>
      <c r="D16" s="49" t="s">
        <v>31</v>
      </c>
      <c r="E16" s="57">
        <v>60</v>
      </c>
      <c r="F16" s="40"/>
      <c r="G16" s="40">
        <v>3</v>
      </c>
      <c r="H16" s="40">
        <v>0</v>
      </c>
      <c r="I16" s="40">
        <v>0</v>
      </c>
      <c r="J16" s="50">
        <v>0</v>
      </c>
    </row>
    <row r="17" spans="1:10" ht="17.25" customHeight="1" x14ac:dyDescent="0.25">
      <c r="A17" s="12"/>
      <c r="B17" s="13" t="s">
        <v>21</v>
      </c>
      <c r="C17" s="58">
        <v>63</v>
      </c>
      <c r="D17" s="58" t="s">
        <v>32</v>
      </c>
      <c r="E17" s="58">
        <v>200</v>
      </c>
      <c r="F17" s="58"/>
      <c r="G17" s="59">
        <v>128</v>
      </c>
      <c r="H17" s="60">
        <v>5</v>
      </c>
      <c r="I17" s="59">
        <v>5</v>
      </c>
      <c r="J17" s="59">
        <v>17</v>
      </c>
    </row>
    <row r="18" spans="1:10" ht="31.5" customHeight="1" x14ac:dyDescent="0.25">
      <c r="A18" s="12"/>
      <c r="B18" s="13" t="s">
        <v>22</v>
      </c>
      <c r="C18" s="17">
        <f>C5</f>
        <v>98</v>
      </c>
      <c r="D18" s="14" t="s">
        <v>33</v>
      </c>
      <c r="E18" s="61">
        <f>E5</f>
        <v>90</v>
      </c>
      <c r="F18" s="15"/>
      <c r="G18" s="15">
        <f>G5</f>
        <v>199</v>
      </c>
      <c r="H18" s="15">
        <v>8</v>
      </c>
      <c r="I18" s="15">
        <v>13</v>
      </c>
      <c r="J18" s="16">
        <v>10</v>
      </c>
    </row>
    <row r="19" spans="1:10" ht="19.5" customHeight="1" x14ac:dyDescent="0.25">
      <c r="A19" s="12"/>
      <c r="B19" s="13" t="s">
        <v>23</v>
      </c>
      <c r="C19" s="17">
        <v>140</v>
      </c>
      <c r="D19" s="14" t="s">
        <v>34</v>
      </c>
      <c r="E19" s="61">
        <v>150</v>
      </c>
      <c r="F19" s="15"/>
      <c r="G19" s="15">
        <v>218</v>
      </c>
      <c r="H19" s="15">
        <v>6</v>
      </c>
      <c r="I19" s="15">
        <v>5</v>
      </c>
      <c r="J19" s="16">
        <v>37</v>
      </c>
    </row>
    <row r="20" spans="1:10" ht="18.75" customHeight="1" x14ac:dyDescent="0.25">
      <c r="A20" s="12"/>
      <c r="B20" s="13" t="s">
        <v>24</v>
      </c>
      <c r="C20" s="17">
        <f>C7</f>
        <v>685</v>
      </c>
      <c r="D20" s="14" t="str">
        <f>D7</f>
        <v>чай с сахаром</v>
      </c>
      <c r="E20" s="61">
        <f>E7</f>
        <v>200</v>
      </c>
      <c r="F20" s="15"/>
      <c r="G20" s="15">
        <f>G7</f>
        <v>40</v>
      </c>
      <c r="H20" s="15">
        <v>0</v>
      </c>
      <c r="I20" s="15">
        <f>I7</f>
        <v>0</v>
      </c>
      <c r="J20" s="16">
        <f>J7</f>
        <v>10</v>
      </c>
    </row>
    <row r="21" spans="1:10" ht="26.25" customHeight="1" x14ac:dyDescent="0.25">
      <c r="A21" s="12"/>
      <c r="B21" s="13" t="s">
        <v>25</v>
      </c>
      <c r="C21" s="17">
        <f>C8</f>
        <v>3</v>
      </c>
      <c r="D21" s="14" t="str">
        <f>D8</f>
        <v>хлеб пшеничный обогащенный  ( для дпетского питания)</v>
      </c>
      <c r="E21" s="61">
        <v>50</v>
      </c>
      <c r="F21" s="15"/>
      <c r="G21" s="15">
        <v>122</v>
      </c>
      <c r="H21" s="15">
        <v>3</v>
      </c>
      <c r="I21" s="15">
        <v>1</v>
      </c>
      <c r="J21" s="16">
        <v>24</v>
      </c>
    </row>
    <row r="22" spans="1:10" ht="15.75" customHeight="1" x14ac:dyDescent="0.25">
      <c r="A22" s="12"/>
      <c r="B22" s="13" t="s">
        <v>26</v>
      </c>
      <c r="C22" s="17"/>
      <c r="D22" s="14"/>
      <c r="E22" s="61"/>
      <c r="F22" s="15"/>
      <c r="G22" s="15"/>
      <c r="H22" s="15"/>
      <c r="I22" s="15"/>
      <c r="J22" s="16"/>
    </row>
    <row r="23" spans="1:10" ht="15.75" customHeight="1" x14ac:dyDescent="0.25">
      <c r="A23" s="12"/>
      <c r="B23" s="42"/>
      <c r="C23" s="42"/>
      <c r="D23" s="43"/>
      <c r="E23" s="62"/>
      <c r="F23" s="44"/>
      <c r="G23" s="44"/>
      <c r="H23" s="44"/>
      <c r="I23" s="44"/>
      <c r="J23" s="45"/>
    </row>
    <row r="24" spans="1:10" ht="15.75" customHeight="1" x14ac:dyDescent="0.25">
      <c r="A24" s="22"/>
      <c r="B24" s="23"/>
      <c r="C24" s="23"/>
      <c r="D24" s="24"/>
      <c r="E24" s="63">
        <f>SUM(E16:E23)</f>
        <v>750</v>
      </c>
      <c r="F24" s="25">
        <v>92.2</v>
      </c>
      <c r="G24" s="25">
        <f>SUM(G16:G23)</f>
        <v>710</v>
      </c>
      <c r="H24" s="25">
        <f>SUM(H16:H23)</f>
        <v>22</v>
      </c>
      <c r="I24" s="25">
        <f>SUM(I16:I23)</f>
        <v>24</v>
      </c>
      <c r="J24" s="36">
        <f>SUM(J16:J23)</f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</cp:lastModifiedBy>
  <cp:lastPrinted>2021-05-18T10:32:40Z</cp:lastPrinted>
  <dcterms:created xsi:type="dcterms:W3CDTF">2015-06-05T18:19:34Z</dcterms:created>
  <dcterms:modified xsi:type="dcterms:W3CDTF">2025-10-20T00:36:18Z</dcterms:modified>
</cp:coreProperties>
</file>