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externalReferences>
    <externalReference r:id="rId3"/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G14" i="1" l="1"/>
  <c r="G15" i="1"/>
  <c r="G16" i="1"/>
  <c r="G17" i="1"/>
  <c r="G18" i="1"/>
  <c r="G19" i="1"/>
  <c r="G20" i="1"/>
  <c r="G21" i="1"/>
  <c r="G22" i="1"/>
  <c r="H14" i="1"/>
  <c r="I14" i="1"/>
  <c r="J14" i="1"/>
  <c r="H15" i="1"/>
  <c r="I15" i="1"/>
  <c r="J15" i="1"/>
  <c r="H16" i="1"/>
  <c r="I16" i="1"/>
  <c r="J16" i="1"/>
  <c r="H17" i="1"/>
  <c r="I17" i="1"/>
  <c r="J17" i="1"/>
  <c r="H18" i="1"/>
  <c r="I18" i="1"/>
  <c r="J18" i="1"/>
  <c r="H19" i="1"/>
  <c r="I19" i="1"/>
  <c r="J19" i="1"/>
  <c r="H20" i="1"/>
  <c r="I20" i="1"/>
  <c r="J20" i="1"/>
  <c r="H21" i="1"/>
  <c r="I21" i="1"/>
  <c r="J21" i="1"/>
  <c r="H22" i="1"/>
  <c r="I22" i="1"/>
  <c r="J22" i="1"/>
  <c r="C14" i="1"/>
  <c r="C15" i="1"/>
  <c r="C16" i="1"/>
  <c r="C17" i="1"/>
  <c r="C18" i="1"/>
  <c r="C19" i="1"/>
  <c r="C20" i="1"/>
  <c r="C21" i="1"/>
  <c r="B13" i="1"/>
  <c r="B14" i="1"/>
  <c r="B15" i="1"/>
  <c r="B16" i="1"/>
  <c r="B17" i="1"/>
  <c r="B18" i="1"/>
  <c r="B19" i="1"/>
  <c r="B20" i="1"/>
  <c r="B21" i="1"/>
  <c r="D14" i="1"/>
  <c r="D15" i="1"/>
  <c r="D16" i="1"/>
  <c r="D17" i="1"/>
  <c r="D18" i="1"/>
  <c r="D19" i="1"/>
  <c r="D20" i="1"/>
  <c r="D21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G4" i="1"/>
  <c r="G5" i="1"/>
  <c r="G6" i="1"/>
  <c r="G7" i="1"/>
  <c r="G8" i="1"/>
  <c r="G9" i="1"/>
  <c r="B4" i="1"/>
  <c r="B5" i="1"/>
  <c r="B6" i="1"/>
  <c r="B7" i="1"/>
  <c r="B8" i="1"/>
  <c r="C4" i="1"/>
  <c r="C5" i="1"/>
  <c r="C6" i="1"/>
  <c r="C7" i="1"/>
  <c r="C8" i="1"/>
  <c r="C9" i="1"/>
  <c r="D4" i="1"/>
  <c r="E4" i="1"/>
  <c r="D5" i="1"/>
  <c r="E5" i="1"/>
  <c r="D6" i="1"/>
  <c r="E6" i="1"/>
  <c r="D7" i="1"/>
  <c r="E7" i="1"/>
  <c r="D8" i="1"/>
  <c r="E8" i="1"/>
  <c r="D9" i="1"/>
  <c r="E9" i="1"/>
  <c r="E14" i="1"/>
  <c r="E15" i="1"/>
  <c r="E16" i="1"/>
  <c r="E17" i="1"/>
  <c r="E18" i="1"/>
  <c r="E19" i="1"/>
  <c r="E20" i="1"/>
  <c r="E21" i="1"/>
  <c r="D22" i="1"/>
  <c r="E22" i="1"/>
  <c r="B22" i="1" l="1"/>
  <c r="B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<sst xmlns="http://schemas.openxmlformats.org/spreadsheetml/2006/main" count="43" uniqueCount="35">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</sst>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28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84;&#1072;&#1088;&#1080;&#1085;&#1072;/Downloads/tm2025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9">
          <cell r="D79" t="str">
            <v>итого</v>
          </cell>
        </row>
        <row r="89">
          <cell r="D89" t="str">
            <v>итого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9">
          <cell r="F149">
            <v>210</v>
          </cell>
        </row>
        <row r="150">
          <cell r="F150">
            <v>100</v>
          </cell>
        </row>
        <row r="151">
          <cell r="F151">
            <v>150</v>
          </cell>
        </row>
        <row r="153">
          <cell r="F153">
            <v>50</v>
          </cell>
        </row>
        <row r="155">
          <cell r="F155">
            <v>200</v>
          </cell>
        </row>
        <row r="157">
          <cell r="F157">
            <v>710</v>
          </cell>
        </row>
        <row r="159">
          <cell r="D159" t="str">
            <v>гор.блюдо</v>
          </cell>
          <cell r="E159" t="str">
            <v>Каша пшенная молочная</v>
          </cell>
          <cell r="F159">
            <v>205</v>
          </cell>
          <cell r="G159">
            <v>5</v>
          </cell>
          <cell r="H159">
            <v>5</v>
          </cell>
          <cell r="I159">
            <v>24</v>
          </cell>
          <cell r="J159">
            <v>193</v>
          </cell>
          <cell r="K159">
            <v>311</v>
          </cell>
        </row>
        <row r="160">
          <cell r="D160" t="str">
            <v>гор.напиток</v>
          </cell>
          <cell r="E160" t="str">
            <v>Кофейный напиток на молоке</v>
          </cell>
          <cell r="F160">
            <v>200</v>
          </cell>
          <cell r="G160">
            <v>3</v>
          </cell>
          <cell r="H160">
            <v>3</v>
          </cell>
          <cell r="I160">
            <v>19</v>
          </cell>
          <cell r="J160">
            <v>109</v>
          </cell>
        </row>
        <row r="161">
          <cell r="D161" t="str">
            <v>хлеб</v>
          </cell>
          <cell r="E161" t="str">
            <v>Хлеб пшеничный, обогащенный (для детского питания)</v>
          </cell>
          <cell r="F161">
            <v>50</v>
          </cell>
          <cell r="G161">
            <v>3</v>
          </cell>
          <cell r="H161">
            <v>1</v>
          </cell>
          <cell r="I161">
            <v>24</v>
          </cell>
          <cell r="J161">
            <v>122</v>
          </cell>
          <cell r="K161">
            <v>114</v>
          </cell>
        </row>
        <row r="162">
          <cell r="E162" t="str">
            <v>Фрукты свежие (яблоко)</v>
          </cell>
          <cell r="F162">
            <v>100</v>
          </cell>
          <cell r="G162">
            <v>0</v>
          </cell>
          <cell r="H162">
            <v>0</v>
          </cell>
          <cell r="I162">
            <v>10</v>
          </cell>
          <cell r="J162">
            <v>67</v>
          </cell>
        </row>
        <row r="164">
          <cell r="F164">
            <v>555</v>
          </cell>
          <cell r="G164">
            <v>11</v>
          </cell>
          <cell r="H164">
            <v>9</v>
          </cell>
          <cell r="I164">
            <v>77</v>
          </cell>
          <cell r="J164">
            <v>491</v>
          </cell>
        </row>
        <row r="165">
          <cell r="D165" t="str">
            <v>закуска</v>
          </cell>
        </row>
        <row r="166">
          <cell r="D166" t="str">
            <v>1 блюдо</v>
          </cell>
          <cell r="E166" t="str">
            <v>Борщ с капустой и картофелем со сметаной</v>
          </cell>
          <cell r="G166">
            <v>2</v>
          </cell>
          <cell r="H166">
            <v>6</v>
          </cell>
          <cell r="I166">
            <v>11</v>
          </cell>
          <cell r="J166">
            <v>116</v>
          </cell>
          <cell r="K166">
            <v>110</v>
          </cell>
        </row>
        <row r="167">
          <cell r="D167" t="str">
            <v>2 блюдо</v>
          </cell>
          <cell r="E167" t="str">
            <v>Биточки мясные с томатным соусом</v>
          </cell>
          <cell r="G167">
            <v>10</v>
          </cell>
          <cell r="H167">
            <v>13</v>
          </cell>
          <cell r="I167">
            <v>10</v>
          </cell>
          <cell r="J167">
            <v>199</v>
          </cell>
          <cell r="K167">
            <v>98</v>
          </cell>
        </row>
        <row r="168">
          <cell r="D168" t="str">
            <v>гарнир</v>
          </cell>
          <cell r="E168" t="str">
            <v>Макаронные изделия отварные</v>
          </cell>
          <cell r="G168">
            <v>6</v>
          </cell>
          <cell r="H168">
            <v>6</v>
          </cell>
          <cell r="I168">
            <v>37</v>
          </cell>
          <cell r="J168">
            <v>218</v>
          </cell>
          <cell r="K168">
            <v>322</v>
          </cell>
        </row>
        <row r="169">
          <cell r="D169" t="str">
            <v>сладкое</v>
          </cell>
        </row>
        <row r="170">
          <cell r="D170" t="str">
            <v>хлеб бел.</v>
          </cell>
          <cell r="E170" t="str">
            <v>Хлеб пшеничный, обогащенный (для детского питания)</v>
          </cell>
          <cell r="G170">
            <v>3</v>
          </cell>
          <cell r="H170">
            <v>1</v>
          </cell>
          <cell r="I170">
            <v>24</v>
          </cell>
          <cell r="J170">
            <v>122</v>
          </cell>
          <cell r="K170">
            <v>114</v>
          </cell>
        </row>
        <row r="171">
          <cell r="D171" t="str">
            <v>хлеб черн.</v>
          </cell>
        </row>
        <row r="173">
          <cell r="D173" t="str">
            <v>сладкое</v>
          </cell>
          <cell r="E173" t="str">
            <v>Чай с сахаром</v>
          </cell>
          <cell r="G173">
            <v>0</v>
          </cell>
          <cell r="H173">
            <v>0</v>
          </cell>
          <cell r="I173">
            <v>9</v>
          </cell>
          <cell r="J173">
            <v>40</v>
          </cell>
          <cell r="K173">
            <v>283</v>
          </cell>
        </row>
        <row r="174">
          <cell r="G174">
            <v>21</v>
          </cell>
          <cell r="H174">
            <v>26</v>
          </cell>
          <cell r="I174">
            <v>91</v>
          </cell>
          <cell r="J174">
            <v>695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45954</v>
      </c>
    </row>
    <row r="2" spans="1:10" ht="7.5" customHeight="1" x14ac:dyDescent="0.25"/>
    <row r="3" spans="1:10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33" t="str">
        <f>[3]Лист1!D159</f>
        <v>гор.блюдо</v>
      </c>
      <c r="C4" s="8">
        <f>[3]Лист1!K159</f>
        <v>311</v>
      </c>
      <c r="D4" s="34" t="str">
        <f>[3]Лист1!E159</f>
        <v>Каша пшенная молочная</v>
      </c>
      <c r="E4" s="9">
        <f>[3]Лист1!F159</f>
        <v>205</v>
      </c>
      <c r="F4" s="9">
        <f>'[1]4'!F4</f>
        <v>82.5</v>
      </c>
      <c r="G4" s="10">
        <f>[3]Лист1!J159</f>
        <v>193</v>
      </c>
      <c r="H4" s="10">
        <f>[3]Лист1!G159</f>
        <v>5</v>
      </c>
      <c r="I4" s="10">
        <f>[3]Лист1!H159</f>
        <v>5</v>
      </c>
      <c r="J4" s="11">
        <f>[3]Лист1!I159</f>
        <v>24</v>
      </c>
    </row>
    <row r="5" spans="1:10" x14ac:dyDescent="0.25">
      <c r="A5" s="12"/>
      <c r="B5" s="13" t="str">
        <f>[3]Лист1!D160</f>
        <v>гор.напиток</v>
      </c>
      <c r="C5" s="2">
        <f>[3]Лист1!K160</f>
        <v>0</v>
      </c>
      <c r="D5" s="20" t="str">
        <f>[3]Лист1!E160</f>
        <v>Кофейный напиток на молоке</v>
      </c>
      <c r="E5" s="15">
        <f>[3]Лист1!F160</f>
        <v>200</v>
      </c>
      <c r="F5" s="15"/>
      <c r="G5" s="15">
        <f>[3]Лист1!J160</f>
        <v>109</v>
      </c>
      <c r="H5" s="15">
        <f>[3]Лист1!G160</f>
        <v>3</v>
      </c>
      <c r="I5" s="15">
        <f>[3]Лист1!H160</f>
        <v>3</v>
      </c>
      <c r="J5" s="16">
        <f>[3]Лист1!I160</f>
        <v>19</v>
      </c>
    </row>
    <row r="6" spans="1:10" ht="30" x14ac:dyDescent="0.25">
      <c r="A6" s="12"/>
      <c r="B6" s="13" t="str">
        <f>[3]Лист1!D161</f>
        <v>хлеб</v>
      </c>
      <c r="C6" s="17">
        <f>[3]Лист1!K161</f>
        <v>114</v>
      </c>
      <c r="D6" s="20" t="str">
        <f>[3]Лист1!E161</f>
        <v>Хлеб пшеничный, обогащенный (для детского питания)</v>
      </c>
      <c r="E6" s="15">
        <f>[3]Лист1!F161</f>
        <v>50</v>
      </c>
      <c r="F6" s="15"/>
      <c r="G6" s="18">
        <f>[3]Лист1!J161</f>
        <v>122</v>
      </c>
      <c r="H6" s="18">
        <f>[3]Лист1!G161</f>
        <v>3</v>
      </c>
      <c r="I6" s="18">
        <f>[3]Лист1!H161</f>
        <v>1</v>
      </c>
      <c r="J6" s="19">
        <f>[3]Лист1!I161</f>
        <v>24</v>
      </c>
    </row>
    <row r="7" spans="1:10" x14ac:dyDescent="0.25">
      <c r="A7" s="12"/>
      <c r="B7" s="17">
        <f>[3]Лист1!D162</f>
        <v>0</v>
      </c>
      <c r="C7" s="17">
        <f>[3]Лист1!K162</f>
        <v>0</v>
      </c>
      <c r="D7" s="20" t="str">
        <f>[3]Лист1!E162</f>
        <v>Фрукты свежие (яблоко)</v>
      </c>
      <c r="E7" s="18">
        <f>[3]Лист1!F162</f>
        <v>100</v>
      </c>
      <c r="F7" s="15"/>
      <c r="G7" s="18">
        <f>[3]Лист1!J162</f>
        <v>67</v>
      </c>
      <c r="H7" s="18">
        <f>[3]Лист1!G162</f>
        <v>0</v>
      </c>
      <c r="I7" s="18">
        <f>[3]Лист1!H162</f>
        <v>0</v>
      </c>
      <c r="J7" s="21">
        <f>[3]Лист1!I162</f>
        <v>10</v>
      </c>
    </row>
    <row r="8" spans="1:10" ht="15.75" thickBot="1" x14ac:dyDescent="0.3">
      <c r="A8" s="22"/>
      <c r="B8" s="23">
        <f>[3]Лист1!D163</f>
        <v>0</v>
      </c>
      <c r="C8" s="23">
        <f>[3]Лист1!K163</f>
        <v>0</v>
      </c>
      <c r="D8" s="24">
        <f>[3]Лист1!E163</f>
        <v>0</v>
      </c>
      <c r="E8" s="25">
        <f>[3]Лист1!F163</f>
        <v>0</v>
      </c>
      <c r="F8" s="25"/>
      <c r="G8" s="25">
        <f>[3]Лист1!J163</f>
        <v>0</v>
      </c>
      <c r="H8" s="25">
        <f>[3]Лист1!G163</f>
        <v>0</v>
      </c>
      <c r="I8" s="26">
        <f>[3]Лист1!H163</f>
        <v>0</v>
      </c>
      <c r="J8" s="27">
        <f>[3]Лист1!I163</f>
        <v>0</v>
      </c>
    </row>
    <row r="9" spans="1:10" ht="15.75" thickBot="1" x14ac:dyDescent="0.3">
      <c r="A9" s="12"/>
      <c r="B9" s="28" t="str">
        <f>[2]Лист1!D79</f>
        <v>итого</v>
      </c>
      <c r="C9" s="28">
        <f>[3]Лист1!K164</f>
        <v>0</v>
      </c>
      <c r="D9" s="29">
        <f>[3]Лист1!E164</f>
        <v>0</v>
      </c>
      <c r="E9" s="30">
        <f>[3]Лист1!F164</f>
        <v>555</v>
      </c>
      <c r="F9" s="31"/>
      <c r="G9" s="30">
        <f>[3]Лист1!J164</f>
        <v>491</v>
      </c>
      <c r="H9" s="30">
        <f>[3]Лист1!G164</f>
        <v>11</v>
      </c>
      <c r="I9" s="32">
        <f>[3]Лист1!H164</f>
        <v>9</v>
      </c>
      <c r="J9" s="27">
        <f>[3]Лист1!I164</f>
        <v>77</v>
      </c>
    </row>
    <row r="10" spans="1:10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0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</row>
    <row r="13" spans="1:10" x14ac:dyDescent="0.25">
      <c r="A13" s="12" t="s">
        <v>19</v>
      </c>
      <c r="B13" s="37" t="str">
        <f>[3]Лист1!D165</f>
        <v>закуска</v>
      </c>
      <c r="C13" s="38"/>
      <c r="D13" s="49"/>
      <c r="E13" s="39"/>
      <c r="F13" s="40"/>
      <c r="G13" s="39"/>
      <c r="H13" s="39"/>
      <c r="I13" s="39"/>
      <c r="J13" s="41"/>
    </row>
    <row r="14" spans="1:10" x14ac:dyDescent="0.25">
      <c r="A14" s="12"/>
      <c r="B14" s="13" t="str">
        <f>[3]Лист1!D166</f>
        <v>1 блюдо</v>
      </c>
      <c r="C14" s="17">
        <f>[3]Лист1!K166</f>
        <v>110</v>
      </c>
      <c r="D14" s="20" t="str">
        <f>[3]Лист1!E166</f>
        <v>Борщ с капустой и картофелем со сметаной</v>
      </c>
      <c r="E14" s="65">
        <f>[3]Лист1!F149</f>
        <v>210</v>
      </c>
      <c r="F14" s="15">
        <f>'[1]4'!F14</f>
        <v>93.5</v>
      </c>
      <c r="G14" s="15">
        <f>[3]Лист1!J166</f>
        <v>116</v>
      </c>
      <c r="H14" s="15">
        <f>[3]Лист1!G166</f>
        <v>2</v>
      </c>
      <c r="I14" s="15">
        <f>[3]Лист1!H166</f>
        <v>6</v>
      </c>
      <c r="J14" s="16">
        <f>[3]Лист1!I166</f>
        <v>11</v>
      </c>
    </row>
    <row r="15" spans="1:10" x14ac:dyDescent="0.25">
      <c r="A15" s="12"/>
      <c r="B15" s="13" t="str">
        <f>[3]Лист1!D167</f>
        <v>2 блюдо</v>
      </c>
      <c r="C15" s="2">
        <f>[3]Лист1!K167</f>
        <v>98</v>
      </c>
      <c r="D15" s="20" t="str">
        <f>[3]Лист1!E167</f>
        <v>Биточки мясные с томатным соусом</v>
      </c>
      <c r="E15" s="65">
        <f>[3]Лист1!F150</f>
        <v>100</v>
      </c>
      <c r="F15" s="15"/>
      <c r="G15" s="18">
        <f>[3]Лист1!J167</f>
        <v>199</v>
      </c>
      <c r="H15" s="18">
        <f>[3]Лист1!G167</f>
        <v>10</v>
      </c>
      <c r="I15" s="18">
        <f>[3]Лист1!H167</f>
        <v>13</v>
      </c>
      <c r="J15" s="19">
        <f>[3]Лист1!I167</f>
        <v>10</v>
      </c>
    </row>
    <row r="16" spans="1:10" x14ac:dyDescent="0.25">
      <c r="A16" s="12"/>
      <c r="B16" s="13" t="str">
        <f>[3]Лист1!D168</f>
        <v>гарнир</v>
      </c>
      <c r="C16" s="2">
        <f>[3]Лист1!K168</f>
        <v>322</v>
      </c>
      <c r="D16" s="20" t="str">
        <f>[3]Лист1!E168</f>
        <v>Макаронные изделия отварные</v>
      </c>
      <c r="E16" s="65">
        <f>[3]Лист1!F151</f>
        <v>150</v>
      </c>
      <c r="F16" s="15"/>
      <c r="G16" s="18">
        <f>[3]Лист1!J168</f>
        <v>218</v>
      </c>
      <c r="H16" s="18">
        <f>[3]Лист1!G168</f>
        <v>6</v>
      </c>
      <c r="I16" s="18">
        <f>[3]Лист1!H168</f>
        <v>6</v>
      </c>
      <c r="J16" s="19">
        <f>[3]Лист1!I168</f>
        <v>37</v>
      </c>
    </row>
    <row r="17" spans="1:10" x14ac:dyDescent="0.25">
      <c r="A17" s="12"/>
      <c r="B17" s="13" t="str">
        <f>[3]Лист1!D169</f>
        <v>сладкое</v>
      </c>
      <c r="C17" s="17">
        <f>[3]Лист1!K169</f>
        <v>0</v>
      </c>
      <c r="D17" s="20">
        <f>[3]Лист1!E169</f>
        <v>0</v>
      </c>
      <c r="E17" s="66">
        <f>[3]Лист1!F152</f>
        <v>0</v>
      </c>
      <c r="F17" s="15"/>
      <c r="G17" s="18">
        <f>[3]Лист1!J169</f>
        <v>0</v>
      </c>
      <c r="H17" s="18">
        <f>[3]Лист1!G169</f>
        <v>0</v>
      </c>
      <c r="I17" s="15">
        <f>[3]Лист1!H169</f>
        <v>0</v>
      </c>
      <c r="J17" s="19">
        <f>[3]Лист1!I169</f>
        <v>0</v>
      </c>
    </row>
    <row r="18" spans="1:10" ht="30" x14ac:dyDescent="0.25">
      <c r="A18" s="12"/>
      <c r="B18" s="13" t="str">
        <f>[3]Лист1!D170</f>
        <v>хлеб бел.</v>
      </c>
      <c r="C18" s="17">
        <f>[3]Лист1!K170</f>
        <v>114</v>
      </c>
      <c r="D18" s="20" t="str">
        <f>[3]Лист1!E170</f>
        <v>Хлеб пшеничный, обогащенный (для детского питания)</v>
      </c>
      <c r="E18" s="65">
        <f>[3]Лист1!F153</f>
        <v>50</v>
      </c>
      <c r="F18" s="15"/>
      <c r="G18" s="18">
        <f>[3]Лист1!J170</f>
        <v>122</v>
      </c>
      <c r="H18" s="18">
        <f>[3]Лист1!G170</f>
        <v>3</v>
      </c>
      <c r="I18" s="18">
        <f>[3]Лист1!H170</f>
        <v>1</v>
      </c>
      <c r="J18" s="19">
        <f>[3]Лист1!I170</f>
        <v>24</v>
      </c>
    </row>
    <row r="19" spans="1:10" x14ac:dyDescent="0.25">
      <c r="A19" s="12"/>
      <c r="B19" s="13" t="str">
        <f>[3]Лист1!D171</f>
        <v>хлеб черн.</v>
      </c>
      <c r="C19" s="17">
        <f>[3]Лист1!K171</f>
        <v>0</v>
      </c>
      <c r="D19" s="20">
        <f>[3]Лист1!E171</f>
        <v>0</v>
      </c>
      <c r="E19" s="65">
        <f>[3]Лист1!F154</f>
        <v>0</v>
      </c>
      <c r="F19" s="15"/>
      <c r="G19" s="15">
        <f>[3]Лист1!J171</f>
        <v>0</v>
      </c>
      <c r="H19" s="15">
        <f>[3]Лист1!G171</f>
        <v>0</v>
      </c>
      <c r="I19" s="15">
        <f>[3]Лист1!H171</f>
        <v>0</v>
      </c>
      <c r="J19" s="16">
        <f>[3]Лист1!I171</f>
        <v>0</v>
      </c>
    </row>
    <row r="20" spans="1:10" x14ac:dyDescent="0.25">
      <c r="A20" s="12"/>
      <c r="B20" s="42">
        <f>[3]Лист1!D172</f>
        <v>0</v>
      </c>
      <c r="C20" s="42">
        <f>[3]Лист1!K172</f>
        <v>0</v>
      </c>
      <c r="D20" s="43">
        <f>[3]Лист1!E172</f>
        <v>0</v>
      </c>
      <c r="E20" s="44">
        <f>[3]Лист1!F155</f>
        <v>200</v>
      </c>
      <c r="F20" s="44"/>
      <c r="G20" s="44">
        <f>[3]Лист1!J172</f>
        <v>0</v>
      </c>
      <c r="H20" s="44">
        <f>[3]Лист1!G172</f>
        <v>0</v>
      </c>
      <c r="I20" s="44">
        <f>[3]Лист1!H172</f>
        <v>0</v>
      </c>
      <c r="J20" s="45">
        <f>[3]Лист1!I172</f>
        <v>0</v>
      </c>
    </row>
    <row r="21" spans="1:10" x14ac:dyDescent="0.25">
      <c r="A21" s="67"/>
      <c r="B21" s="68" t="str">
        <f>[3]Лист1!D173</f>
        <v>сладкое</v>
      </c>
      <c r="C21" s="68">
        <f>[3]Лист1!K173</f>
        <v>283</v>
      </c>
      <c r="D21" s="69" t="str">
        <f>[3]Лист1!E173</f>
        <v>Чай с сахаром</v>
      </c>
      <c r="E21" s="70">
        <f>[3]Лист1!F156</f>
        <v>0</v>
      </c>
      <c r="F21" s="71"/>
      <c r="G21" s="70">
        <f>[3]Лист1!J173</f>
        <v>40</v>
      </c>
      <c r="H21" s="71">
        <f>[3]Лист1!G173</f>
        <v>0</v>
      </c>
      <c r="I21" s="70">
        <f>[3]Лист1!H173</f>
        <v>0</v>
      </c>
      <c r="J21" s="70">
        <f>[3]Лист1!I173</f>
        <v>9</v>
      </c>
    </row>
    <row r="22" spans="1:10" ht="15.75" customHeight="1" x14ac:dyDescent="0.25">
      <c r="A22" s="72"/>
      <c r="B22" s="72" t="str">
        <f>[2]Лист1!D89</f>
        <v>итого</v>
      </c>
      <c r="C22" s="72"/>
      <c r="D22" s="72">
        <f>[3]Лист1!E157</f>
        <v>0</v>
      </c>
      <c r="E22" s="73">
        <f>[3]Лист1!F157</f>
        <v>710</v>
      </c>
      <c r="F22" s="72"/>
      <c r="G22" s="72">
        <f>[3]Лист1!J174</f>
        <v>695</v>
      </c>
      <c r="H22" s="72">
        <f>[3]Лист1!G174</f>
        <v>21</v>
      </c>
      <c r="I22" s="72">
        <f>[3]Лист1!H174</f>
        <v>26</v>
      </c>
      <c r="J22" s="72">
        <f>[3]Лист1!I174</f>
        <v>91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>SUM(G5:G9)</f>
        <v>600</v>
      </c>
      <c r="H10" s="25">
        <f>SUM(H5:H9)</f>
        <v>22.7</v>
      </c>
      <c r="I10" s="25">
        <f>SUM(I5:I9)</f>
        <v>19.830000000000002</v>
      </c>
      <c r="J10" s="51">
        <f>SUM(J5:J9)</f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>C7</f>
        <v>685</v>
      </c>
      <c r="D20" s="14" t="str">
        <f>D7</f>
        <v>чай с сахаром</v>
      </c>
      <c r="E20" s="61">
        <f>E7</f>
        <v>200</v>
      </c>
      <c r="F20" s="15"/>
      <c r="G20" s="15">
        <f>G7</f>
        <v>40</v>
      </c>
      <c r="H20" s="15">
        <v>0</v>
      </c>
      <c r="I20" s="15">
        <f>I7</f>
        <v>0</v>
      </c>
      <c r="J20" s="16">
        <f>J7</f>
        <v>10</v>
      </c>
    </row>
    <row r="21" spans="1:10" ht="26.25" customHeight="1" x14ac:dyDescent="0.25">
      <c r="A21" s="12"/>
      <c r="B21" s="13" t="s">
        <v>25</v>
      </c>
      <c r="C21" s="17">
        <f>C8</f>
        <v>3</v>
      </c>
      <c r="D21" s="14" t="str">
        <f>D8</f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>SUM(G16:G23)</f>
        <v>710</v>
      </c>
      <c r="H24" s="25">
        <f>SUM(H16:H23)</f>
        <v>22</v>
      </c>
      <c r="I24" s="25">
        <f>SUM(I16:I23)</f>
        <v>24</v>
      </c>
      <c r="J24" s="36">
        <f>SUM(J16:J23)</f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2025-10-20T00:46:40Z</dcterms:modified>
</cp:coreProperties>
</file>